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workbookProtection lockStructure="1"/>
  <bookViews>
    <workbookView xWindow="-120" yWindow="-120" windowWidth="21720" windowHeight="13620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D75" i="1"/>
  <c r="D74"/>
  <c r="D70"/>
  <c r="D69"/>
  <c r="D68"/>
  <c r="D67"/>
  <c r="D66"/>
  <c r="D65"/>
  <c r="D58"/>
  <c r="D57"/>
  <c r="D55"/>
  <c r="D52"/>
  <c r="D53"/>
  <c r="D80"/>
  <c r="D186"/>
  <c r="D184"/>
  <c r="D183"/>
  <c r="D182"/>
  <c r="D181"/>
  <c r="D180"/>
  <c r="D179"/>
  <c r="D178"/>
  <c r="D177"/>
  <c r="D176"/>
  <c r="D175"/>
  <c r="D173"/>
  <c r="D172"/>
  <c r="D171"/>
  <c r="D188"/>
  <c r="D169"/>
  <c r="D167"/>
  <c r="D160"/>
  <c r="D158"/>
  <c r="D157"/>
  <c r="D156"/>
  <c r="D155"/>
  <c r="D154"/>
  <c r="D153"/>
  <c r="D152"/>
  <c r="D151"/>
  <c r="D149"/>
  <c r="D148"/>
  <c r="D146"/>
  <c r="D145"/>
  <c r="D143"/>
  <c r="D142"/>
  <c r="D141"/>
  <c r="D140"/>
  <c r="D139"/>
  <c r="D138"/>
  <c r="D137"/>
  <c r="D136"/>
  <c r="D134"/>
  <c r="D133"/>
  <c r="D132"/>
  <c r="D131"/>
  <c r="D130"/>
  <c r="D128"/>
  <c r="D127"/>
  <c r="D126"/>
  <c r="D125"/>
  <c r="D124"/>
  <c r="D117"/>
  <c r="D116"/>
  <c r="D115"/>
  <c r="D114"/>
  <c r="D112"/>
  <c r="D111"/>
  <c r="D110"/>
  <c r="D109"/>
  <c r="D108"/>
  <c r="D107"/>
  <c r="D106"/>
  <c r="D105"/>
  <c r="D104"/>
  <c r="D103"/>
  <c r="D102"/>
  <c r="D119"/>
  <c r="B214"/>
  <c r="D95"/>
  <c r="D93"/>
  <c r="D92"/>
  <c r="D90"/>
  <c r="D88"/>
  <c r="D87"/>
  <c r="D86"/>
  <c r="D84"/>
  <c r="D83"/>
  <c r="D82"/>
  <c r="D79"/>
  <c r="D78"/>
  <c r="D77"/>
  <c r="D76"/>
  <c r="D73"/>
  <c r="D72"/>
  <c r="D97"/>
  <c r="B213"/>
  <c r="E53"/>
  <c r="E52"/>
  <c r="D51"/>
  <c r="D50"/>
  <c r="D49"/>
  <c r="D48"/>
  <c r="D47"/>
  <c r="D46"/>
  <c r="D45"/>
  <c r="D42"/>
  <c r="D41"/>
  <c r="D40"/>
  <c r="D39"/>
  <c r="D38"/>
  <c r="D37"/>
  <c r="D36"/>
  <c r="D35"/>
  <c r="D27"/>
  <c r="D26"/>
  <c r="D25"/>
  <c r="D24"/>
  <c r="D23"/>
  <c r="D22"/>
  <c r="D21"/>
  <c r="D20"/>
  <c r="D19"/>
  <c r="D18"/>
  <c r="D17"/>
  <c r="D29"/>
  <c r="D30"/>
  <c r="D31"/>
  <c r="D32"/>
  <c r="D60"/>
  <c r="B212"/>
  <c r="D33"/>
  <c r="D162"/>
  <c r="B215"/>
  <c r="D190"/>
  <c r="B216"/>
  <c r="B218"/>
</calcChain>
</file>

<file path=xl/sharedStrings.xml><?xml version="1.0" encoding="utf-8"?>
<sst xmlns="http://schemas.openxmlformats.org/spreadsheetml/2006/main" count="348" uniqueCount="223">
  <si>
    <t>1.2. Цитирания (без автоцитирания) за отчетния период</t>
  </si>
  <si>
    <t>/бр.</t>
  </si>
  <si>
    <t xml:space="preserve">1.2.3. Цитирания в диссертации, защитени в чужбина </t>
  </si>
  <si>
    <t>ИНСТИТУТ ПО ИНФОРМАЦИОННИ И КОМУНИКАЦИОННИ ТЕХНОЛОГИИ – БАН</t>
  </si>
  <si>
    <t>в съответствие с Член 58 от Устава на БАН</t>
  </si>
  <si>
    <t>Име, презиме, фамилия:</t>
  </si>
  <si>
    <t>Научна  степен:</t>
  </si>
  <si>
    <t>Научно звание:</t>
  </si>
  <si>
    <t>Показатели за оценка</t>
  </si>
  <si>
    <t>Оценъчни точки (В)</t>
  </si>
  <si>
    <t>Общ брой точки (АхВ)</t>
  </si>
  <si>
    <t>Забележка</t>
  </si>
  <si>
    <t>1.1. ПУБЛИКАЦИИ</t>
  </si>
  <si>
    <t>1.1.2. Монография, издадена в чужбина</t>
  </si>
  <si>
    <t>1.1.3. Монография, издадена в България</t>
  </si>
  <si>
    <t>1.1.6. Глава от книга, издадена в България</t>
  </si>
  <si>
    <t>1.1.7. Публикация в издание с ISI импакт-фактор</t>
  </si>
  <si>
    <t>1.1.8. Публикация в издание с SJR SCOPUS импакт-ранг</t>
  </si>
  <si>
    <t>1.1.11. Публикация, която не е реферирана и индексирана в световната система за рефериране, индексиране и оценяване</t>
  </si>
  <si>
    <r>
      <t>Секция/Лаборатория:</t>
    </r>
    <r>
      <rPr>
        <sz val="10"/>
        <rFont val="Arial"/>
        <family val="2"/>
      </rPr>
      <t xml:space="preserve"> </t>
    </r>
  </si>
  <si>
    <t>1.3. НАУЧНИ ФОРУМИ (КОНФЕРЕНЦИЯ/КОНГРЕС)</t>
  </si>
  <si>
    <t>1.3.1. Пленарен (поканен) доклад на международен форум</t>
  </si>
  <si>
    <t>1.3.2. Пленарен (поканен) доклад на национален форум с чуждестранно участие</t>
  </si>
  <si>
    <t>1.3.3. Пленарен (поканен) доклад на национален форум</t>
  </si>
  <si>
    <t>1.3.4. Изнесен (непубликуван) доклад на международен форум</t>
  </si>
  <si>
    <t>1.3.5. Изнесен (непубликуван) доклад на национален форум с чуждестранно участие</t>
  </si>
  <si>
    <t>1.3.6. Изнесен (непубликуван) доклад на национален форум</t>
  </si>
  <si>
    <t>1.3.7. Доклад на семинар у нас</t>
  </si>
  <si>
    <t>1.3.8. Доклад (лекция) на семинар в чуждестранен университет или институт</t>
  </si>
  <si>
    <t>1.4. НАУЧНИ ПРОЕКТИ</t>
  </si>
  <si>
    <t>1.4.1. Координатор на научен проект, финансиран от външни за България източници (ЕС, НАТО, др.)</t>
  </si>
  <si>
    <t>бр. проекти в години</t>
  </si>
  <si>
    <t>1.4.2. Ръководител от българска страна на научен проект, финансиран от външни за България източници (ЕС, НАТО, др.)</t>
  </si>
  <si>
    <t>1.4.3. Участник в научен проект, финансиран от външни за България източници (ЕС, НАТО, др)</t>
  </si>
  <si>
    <t>1.4.4. Ръководител на научен проект, финансиран от български източници (ФНИ, министерства и ведомства)</t>
  </si>
  <si>
    <t>1.4.5. Участник в научен проект, финансиран от български източници (ФНИ, министерства и ведомства)</t>
  </si>
  <si>
    <t>1.4.6. Ръководител на проект по ЕБР</t>
  </si>
  <si>
    <t>1.4.7. Участник в проект по ЕБР</t>
  </si>
  <si>
    <t>1.4.8. Ръководител на  международен проект (COST и др.) , по който в Института не са  получени средства извън бюджетната субсидия на БАН</t>
  </si>
  <si>
    <t>1.4.9. Участник на  международен проект (COST и др.) , по който в Института не са  получени средства извън бюджетната субсидия на БАН</t>
  </si>
  <si>
    <t>1.5. Привлечени финансови средства</t>
  </si>
  <si>
    <t>1 т. на 1000 лв.</t>
  </si>
  <si>
    <t>1.6. Дисертации</t>
  </si>
  <si>
    <t>1.6.1. Защитена дисертация за ОНС "Доктор"</t>
  </si>
  <si>
    <t>1.6.2. Защитена дисертация за "Доктор на науките"</t>
  </si>
  <si>
    <t>II. НАУЧНО-ПРИЛОЖНА ДЕЙНОСТ</t>
  </si>
  <si>
    <t>2.1. Проекти и договори за реализиране и комерсиализация на научни продукти, сключени чрез ИИКТ-БАН</t>
  </si>
  <si>
    <t>2.1.1. Ръководител на проект или договор по Оперативни програми</t>
  </si>
  <si>
    <t>2.1.2. Участник в проект или договор по Оперативни програми</t>
  </si>
  <si>
    <t>2.1.3. Ръководител на проект или договор с чуждестранни фирми</t>
  </si>
  <si>
    <t>2.1.4. Участник в проект или договор с чуждестранни фирми</t>
  </si>
  <si>
    <t>2.1.5. Ръководител на проект или договор с български фирми</t>
  </si>
  <si>
    <t>2.1.6. Участник в проект или договор с български фирми</t>
  </si>
  <si>
    <t>2.2. Патенти, лицензи и авторски права върху програмни продукти, промишлени образци, полезни модели, запазени марки, заявени чрез ИИКТ-БАН</t>
  </si>
  <si>
    <t>2.2.1. Издадени патенти в чужбина</t>
  </si>
  <si>
    <t>2.2.2. Продаден лиценз в чужбина</t>
  </si>
  <si>
    <t>2.2.3. Авторски права върху програмни продукти, промишлени образци, полезни модели и регистрирани марки в чужбина</t>
  </si>
  <si>
    <t>2.2.4. Издадени патенти у нас</t>
  </si>
  <si>
    <t xml:space="preserve">2.2.5. Продаден лиценз в България </t>
  </si>
  <si>
    <t>2.2.6. Авторски права върху програмни продукти, промишлени образци, полезни модели и регистрирани марки у нас</t>
  </si>
  <si>
    <t>2.2.7. Заявен патент в чужбина</t>
  </si>
  <si>
    <t>2.2.8. Заявен патент в България</t>
  </si>
  <si>
    <t>2.3. Съставителска дейност</t>
  </si>
  <si>
    <t>2.3.1. Съставител на научен сборник, издаден в реномирано международно издателство</t>
  </si>
  <si>
    <t>2.3.2. Съставител на научен сборник издаден в чужбина</t>
  </si>
  <si>
    <t>2.3.3. Съставител на научен сборник издаден в България</t>
  </si>
  <si>
    <t>2.4.3. Лекции и други обществени изяви за популяризиране на научни постижения</t>
  </si>
  <si>
    <t>2.5. Създаване на информационен продукт</t>
  </si>
  <si>
    <t>2.5.1. Създаване на програмни и информационни продукти</t>
  </si>
  <si>
    <t>2.6. Сервизна дейност</t>
  </si>
  <si>
    <t xml:space="preserve">2.6.1. Извършване на регулярна сервизна дейност от учени </t>
  </si>
  <si>
    <t>/год.</t>
  </si>
  <si>
    <t>2.6.2. Дейности по подържане и развитие на научна инфраструктура</t>
  </si>
  <si>
    <t>2.7. Привлечени финансови средства</t>
  </si>
  <si>
    <t>2.7.1. Дялово участие на оценявания в получените средства за дейностите по раздел 2 (по данни на ръководителите на договорите за траншовете, получени през отчетния период)</t>
  </si>
  <si>
    <t>НАУЧНО-ПРИЛОЖНА ДЕЙНОСТ  - ОБЩО</t>
  </si>
  <si>
    <t>III. УЧЕБНО-ОБРАЗОВАТЕЛНА ДЕЙНОСТ</t>
  </si>
  <si>
    <t xml:space="preserve">Показатели за оценка </t>
  </si>
  <si>
    <t xml:space="preserve">3.1.1. Часове лекции в ЦО-БАН </t>
  </si>
  <si>
    <t>/час</t>
  </si>
  <si>
    <t>3.1.2. Часове лекции във ВУ на чужд език</t>
  </si>
  <si>
    <t>3.1.3. Часове лекции във ВУ на български език</t>
  </si>
  <si>
    <t xml:space="preserve">3.1.4. Часове упражнения в ЦО-БАН </t>
  </si>
  <si>
    <t>3.1.5. Часове упражнения във ВУ на чужд език</t>
  </si>
  <si>
    <t>3.1.6. Часове упражнения във ВУ на български език</t>
  </si>
  <si>
    <t xml:space="preserve">3.1.7. Учебници за студенти – висше образование </t>
  </si>
  <si>
    <t>3.1.8. Учебници за ученици за начално и средно образование</t>
  </si>
  <si>
    <t xml:space="preserve">3.1.9. Учебни помагала за студенти – висше образование </t>
  </si>
  <si>
    <t xml:space="preserve">3.1.10. Учебни помагала за ученици за начално и средно образование </t>
  </si>
  <si>
    <t>3.1.11. Участие в изпитни комисии (без изпити по т.3.1.1-3.1.4)</t>
  </si>
  <si>
    <t>/участ.</t>
  </si>
  <si>
    <t>3.2.1. Научен ръководител на защитили докторанти</t>
  </si>
  <si>
    <t>/докт.</t>
  </si>
  <si>
    <t>бр. докт. в години</t>
  </si>
  <si>
    <t>3.2.3. Ръководство на защитили дипломанти</t>
  </si>
  <si>
    <t>/дипл.</t>
  </si>
  <si>
    <t>3.2.4.  Ръководство на специализанти и др.</t>
  </si>
  <si>
    <t>/спец.</t>
  </si>
  <si>
    <t>УЧЕБНО-ОБРАЗОВАТЕЛНА ДЕЙНОСТ - ОБЩО</t>
  </si>
  <si>
    <t>ІV. НАУЧНО-ОРГАНИЗАЦИОННА ДЕЙНОСТ</t>
  </si>
  <si>
    <t xml:space="preserve">Брой (A) </t>
  </si>
  <si>
    <t>Оценъчни точки (B)</t>
  </si>
  <si>
    <t>Общ брой точки (AxB)</t>
  </si>
  <si>
    <t xml:space="preserve">4.1. Участие в органи на управление на БАН </t>
  </si>
  <si>
    <t>4.1.1. Председател, зам.председател, главен научен секретар на БАН; председател, зам.председател, секретар на ОС на БАН</t>
  </si>
  <si>
    <t xml:space="preserve">4.1.2. Научен секретар на БАН  </t>
  </si>
  <si>
    <t xml:space="preserve">4.1.3. Член на Управителния съвет на БАН </t>
  </si>
  <si>
    <t xml:space="preserve">4.1.4. Член на Общото събрание на БАН </t>
  </si>
  <si>
    <t>4.1.5. Член на експертна комисия или друга структура с експертни функции към управителните органи на БАН</t>
  </si>
  <si>
    <t>4.2. Участие в органи на управление на ИИКТ-БАН</t>
  </si>
  <si>
    <t>4.2.1. Директор, зам.-директор, научен секретар, председател на ОС, председател на научен съвет</t>
  </si>
  <si>
    <t xml:space="preserve">4.2.2. Зам.-председател, секретар на  НС </t>
  </si>
  <si>
    <t xml:space="preserve">4.2.3. Член на  НС </t>
  </si>
  <si>
    <t xml:space="preserve">4.2.4. Член на комисия или друга структура с експертни функции в ИИКТ-БАН (атестационна комисия и др.) </t>
  </si>
  <si>
    <t xml:space="preserve">4.2.5. Ръководител на секция (лаборатория, сектор) </t>
  </si>
  <si>
    <t>4.3. Участие в организационни и програмни комитети на международни и национални научни форуми</t>
  </si>
  <si>
    <t>4.3.1. Председател на програмен комитет на международен форум</t>
  </si>
  <si>
    <t>4.3.2. Член на програмен комитет на международен форум</t>
  </si>
  <si>
    <t>4.3.3. Председател на програмен комитет на национален форум</t>
  </si>
  <si>
    <t>4.3.4. Член на програмен комитет на национален форум</t>
  </si>
  <si>
    <t>4.3.5. Председател на организационен комитет на международен форум</t>
  </si>
  <si>
    <t>4.3.6. Член на организационен комитет на международен форум</t>
  </si>
  <si>
    <t>4.3.7. Председател на организационен комитет на национален форум</t>
  </si>
  <si>
    <t>4.3.8. Член на организационен комитет на национален форум</t>
  </si>
  <si>
    <t>4.4. Участие в научни, експертни съвети, комисии и други в областта на науката и висшето образование у нас и в чужбина</t>
  </si>
  <si>
    <t>4.4.1. У нас</t>
  </si>
  <si>
    <t>бр. в години</t>
  </si>
  <si>
    <t>4.4.2. В чужбина</t>
  </si>
  <si>
    <t>4.5. Участие в органи на управление на научни учреждения, организации и ВУ у нас и в чужбина</t>
  </si>
  <si>
    <t>4.5.1. У нас</t>
  </si>
  <si>
    <t xml:space="preserve">4.5.2. В чужбина </t>
  </si>
  <si>
    <t xml:space="preserve">4.6. Участие в редакционни колегии и съвети на национални, чуждестранни и международни научни издания </t>
  </si>
  <si>
    <t>4.6.1. Главен редактор на научно списание с импакт фактор</t>
  </si>
  <si>
    <t>4.6.2. Член на редакционна колегия (съвет) на научно списание с импакт фактор</t>
  </si>
  <si>
    <t>4.6.3. Главен редактор на научно списание индексирано в SCOPUS и/или WoS</t>
  </si>
  <si>
    <t>4.6.4. Член на редакционна колегия (съвет) на научно списание индексирано в SCOPUS и/или WoS</t>
  </si>
  <si>
    <t>4.6.5. Главен редактор на научно списание, която е реферирано и индексирана в световната система за рефериране, индексиране и оценяване</t>
  </si>
  <si>
    <t>4.6.6. Член на редакционна колегия (съвет) на научно списание, което е реферирано и индексирана в световната система за рефериране, индексиране и оценяване</t>
  </si>
  <si>
    <t>4.6.7. Главен редактор на научно списание, което не е реферирано и индексирана в световната система за рефериране, индексиране и оценяване</t>
  </si>
  <si>
    <t>4.6.8. Член на редакционна колегия (съвет) на научно списание, което не е реферирано и индексирана в световната система за рефериране, индексиране и оценяване</t>
  </si>
  <si>
    <t>4.7. Награди</t>
  </si>
  <si>
    <t>4.7.1. Награди</t>
  </si>
  <si>
    <t>НАУЧНО-ОРГАНИЗАЦИОННА ДЕЙНОСТ - ОБЩО</t>
  </si>
  <si>
    <t>V. ЕКСПЕРТНА  ДЕЙНОСТ</t>
  </si>
  <si>
    <t>Брой  (А)</t>
  </si>
  <si>
    <t xml:space="preserve">5.1. Участие в държавни и правителствени органи </t>
  </si>
  <si>
    <t xml:space="preserve">5.1.1. Участие в държавни и правителствени органи </t>
  </si>
  <si>
    <t xml:space="preserve">5.2. Участие в национални и международни съвети, комисии и други обществени органи и организации </t>
  </si>
  <si>
    <t>5.2.1. Участие в национални и международни съвети, комисии и други обществени органи и организации (без журита за присъждане на акад. степени и звания)</t>
  </si>
  <si>
    <t>5.3. Експертна, консултантска и друга дейност в помощ на институции и органи на управление</t>
  </si>
  <si>
    <t>5.3.1.  Становища в помощ на институции и органи на управление</t>
  </si>
  <si>
    <t>5.3.2.  Експертна дейност в помощ на институции и органи на управление</t>
  </si>
  <si>
    <t>5.3.3.  Консултантска дейност в помощ на институции и органи на управление</t>
  </si>
  <si>
    <t>/бр. (или год.)</t>
  </si>
  <si>
    <t>5.4. Публична рецензентска дейност</t>
  </si>
  <si>
    <t xml:space="preserve">5.4.1. Рецензия за ОНС "доктор" </t>
  </si>
  <si>
    <t>/бр</t>
  </si>
  <si>
    <t>5.4.2. Становище за ОНС доктор</t>
  </si>
  <si>
    <t>5.4.3. Рецензия за доктор на науките</t>
  </si>
  <si>
    <t>5.4.4. Становище за доктор на науките</t>
  </si>
  <si>
    <t>5.4.5. Рецензия за доцент</t>
  </si>
  <si>
    <t>5.4.6. Становище за доцент</t>
  </si>
  <si>
    <t>5.4.7. Рецензия за професор</t>
  </si>
  <si>
    <t>5.4.8. Становище за професор</t>
  </si>
  <si>
    <t>5.4.9. Публична рецензия на книги</t>
  </si>
  <si>
    <t>5.4.10. Реферирана книга или статия</t>
  </si>
  <si>
    <t>5.5. Анонимна рецензентска дейност</t>
  </si>
  <si>
    <t xml:space="preserve">5.5.1. Анонимна рецензентска дейност </t>
  </si>
  <si>
    <t>ДРУГИ ЕКСПЕРТНИ И СПЕЦИФИЧНИ ДЕЙНОСТИ - ОБЩО</t>
  </si>
  <si>
    <t>ОБЩА СУМА</t>
  </si>
  <si>
    <t>Дата:</t>
  </si>
  <si>
    <t>Подпис на атестирания:</t>
  </si>
  <si>
    <t>Указания при попълване:</t>
  </si>
  <si>
    <r>
      <t xml:space="preserve">1.1.5. Глава от книга, издадена в </t>
    </r>
    <r>
      <rPr>
        <sz val="10"/>
        <rFont val="Arial"/>
        <family val="2"/>
        <charset val="204"/>
      </rPr>
      <t>чужбина</t>
    </r>
  </si>
  <si>
    <t xml:space="preserve">1.1.9. Публикация в издание, индексирано в SCOPUS и/или WoS </t>
  </si>
  <si>
    <r>
      <t>1.5.1. Дялово участие на оценявания в получените средства за дейностите по т.1.4.1-1.4.5. (по данни на ръководителите на договорите за траншовете, получени през отчетния период)</t>
    </r>
    <r>
      <rPr>
        <i/>
        <sz val="10"/>
        <color indexed="8"/>
        <rFont val="Arial"/>
        <family val="2"/>
        <charset val="204"/>
      </rPr>
      <t xml:space="preserve"> </t>
    </r>
  </si>
  <si>
    <t>2.2.9. Заявен полезен модел</t>
  </si>
  <si>
    <t>E 1.6.1</t>
  </si>
  <si>
    <t>Е 1.6.2</t>
  </si>
  <si>
    <t>Е 1.2.1 - 1.2.5</t>
  </si>
  <si>
    <t>Е 1.2.6</t>
  </si>
  <si>
    <t>Е 1.2.х</t>
  </si>
  <si>
    <t>А 1.2.1</t>
  </si>
  <si>
    <t>А 1.2.2</t>
  </si>
  <si>
    <t>А 1.2.3а</t>
  </si>
  <si>
    <t>А 1.2.3б</t>
  </si>
  <si>
    <t>Справка в SONIX</t>
  </si>
  <si>
    <t>Изследователска дейност/Научни публикации и цитирания/Справка публикации</t>
  </si>
  <si>
    <t>Изследователска дейност/Научни публикации и цитирания/Справка цитати на публикации</t>
  </si>
  <si>
    <t>1. В раздели 1.4 и 2.1  в колоната "Брой" се отбелязва сумата от годините за работа по проекти в дадената категория (Σвреметраене проект i, i - брой проекти). Сумата може да не е цяло число.</t>
  </si>
  <si>
    <t>2. В раздели 4.4, 4.5, 4.6, 5.1 и 5.2 се отбелязва сумата от годините на участие в дадената категория. Сумата може да не е цяло число.</t>
  </si>
  <si>
    <t>КЛЕТКИТЕ ОЦВЕТЕНИ В ЗЕЛЕНО СЕ ПОПЪЛВАТ</t>
  </si>
  <si>
    <t>Долуподписаният ..............................................................  декларирам, че данните в колона „А” на таблиците в Раздели I – V на Атестационната карта съм попълнил собственоръчно и нося отговорност за тяхната достоверност.</t>
  </si>
  <si>
    <t>Общ брой точки         (АхВ)</t>
  </si>
  <si>
    <t>Оценъчни точки       (В)</t>
  </si>
  <si>
    <t>Брой        (А)</t>
  </si>
  <si>
    <t>1.1.4. Глава от книга в реномирано международно издателство или индексирана в Scopus/WoS</t>
  </si>
  <si>
    <r>
      <t xml:space="preserve">1.2.1. Цитирания в издание </t>
    </r>
    <r>
      <rPr>
        <sz val="10"/>
        <rFont val="Arial"/>
        <family val="2"/>
        <charset val="204"/>
      </rPr>
      <t>индексирано</t>
    </r>
    <r>
      <rPr>
        <sz val="10"/>
        <rFont val="Arial"/>
        <family val="2"/>
      </rPr>
      <t xml:space="preserve"> </t>
    </r>
    <r>
      <rPr>
        <sz val="10"/>
        <rFont val="Arial"/>
        <family val="2"/>
        <charset val="204"/>
      </rPr>
      <t>в Scopus/WoS</t>
    </r>
    <r>
      <rPr>
        <sz val="10"/>
        <rFont val="Arial"/>
        <family val="2"/>
      </rPr>
      <t xml:space="preserve"> (вкл. патент в чужбина)</t>
    </r>
  </si>
  <si>
    <t>1.2.4. Цитирания в национално издание (включително патент в България)</t>
  </si>
  <si>
    <r>
      <t xml:space="preserve">3.1. Преподавателска дейност (лекции, упражнения, учебници, помагала, изпитни комисии) </t>
    </r>
    <r>
      <rPr>
        <b/>
        <sz val="10"/>
        <rFont val="Arial"/>
        <family val="2"/>
        <charset val="204"/>
      </rPr>
      <t xml:space="preserve">като служител на ИИКТ-БАН </t>
    </r>
  </si>
  <si>
    <r>
      <t xml:space="preserve">3.2. Ръководство на дипломанти, специализанти и докторанти </t>
    </r>
    <r>
      <rPr>
        <b/>
        <sz val="10"/>
        <rFont val="Arial"/>
        <family val="2"/>
        <charset val="204"/>
      </rPr>
      <t xml:space="preserve">като служител на ИИКТ-БАН </t>
    </r>
  </si>
  <si>
    <t>3.2.2. Ръководство на докторанти от ИИКТ в рамките на срока</t>
  </si>
  <si>
    <t>1.2.5. Цитирания в дисертация, защитена в България или автореферат</t>
  </si>
  <si>
    <t>АТЕСТАЦИОННА КАРТА ЗА УЧЕН</t>
  </si>
  <si>
    <t>1.1.10. Публикация, която е реферирана и индексирана в световната система за рефериране, индексиране и оценяване (без Scopus/WoS)</t>
  </si>
  <si>
    <r>
      <t>1.1.1. Монография, издадена от реномирано международно издателство</t>
    </r>
    <r>
      <rPr>
        <sz val="11"/>
        <color indexed="8"/>
        <rFont val="Arial"/>
        <family val="2"/>
        <charset val="204"/>
      </rPr>
      <t xml:space="preserve"> </t>
    </r>
  </si>
  <si>
    <r>
      <t>1.2.2. Цитирания в международно издание</t>
    </r>
    <r>
      <rPr>
        <b/>
        <sz val="10"/>
        <rFont val="Arial"/>
        <family val="2"/>
        <charset val="204"/>
      </rPr>
      <t xml:space="preserve"> </t>
    </r>
  </si>
  <si>
    <t xml:space="preserve">за оценка на научноизследователската дейност за периода 2017 – 2019 г. </t>
  </si>
  <si>
    <t>I. НАУЧНОИЗСЛЕДОВАТЕЛСКА ДЕЙНОСТ</t>
  </si>
  <si>
    <t>НАУЧНОИЗСЛЕДОВАТЕЛСКА  ДЕЙНОСТ - ОБЩО</t>
  </si>
  <si>
    <t>2.4. Научнопопулярна дейност</t>
  </si>
  <si>
    <t>2.4.1. Научнопопулярна книга</t>
  </si>
  <si>
    <t>2.4.2. Научнопопулярна статия</t>
  </si>
  <si>
    <t>Обобщаваща таблица</t>
  </si>
  <si>
    <t xml:space="preserve">Дейности </t>
  </si>
  <si>
    <t xml:space="preserve">Точки </t>
  </si>
  <si>
    <t xml:space="preserve">І. Научно-изследователска дейност </t>
  </si>
  <si>
    <t xml:space="preserve">ІІ. Приложна дейност </t>
  </si>
  <si>
    <t xml:space="preserve">ІІІ. Учебно-образователна дейност </t>
  </si>
  <si>
    <t xml:space="preserve">ІV. Научно-организационна и научно-административна дейност </t>
  </si>
  <si>
    <t xml:space="preserve">V. Експертна дейност, осъществена в качеството на учен в БАН </t>
  </si>
  <si>
    <t>ОБЩ БРОЙ ТОЧКИ:</t>
  </si>
  <si>
    <t>Краен срок за предаване - 15.02 2020 г.</t>
  </si>
</sst>
</file>

<file path=xl/styles.xml><?xml version="1.0" encoding="utf-8"?>
<styleSheet xmlns="http://schemas.openxmlformats.org/spreadsheetml/2006/main">
  <numFmts count="1">
    <numFmt numFmtId="164" formatCode="0.0"/>
  </numFmts>
  <fonts count="18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04"/>
    </font>
    <font>
      <i/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color indexed="8"/>
      <name val="Arial"/>
      <family val="2"/>
      <charset val="204"/>
    </font>
    <font>
      <i/>
      <sz val="10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i/>
      <sz val="10"/>
      <name val="Arial"/>
      <family val="2"/>
      <charset val="204"/>
    </font>
    <font>
      <sz val="8"/>
      <name val="Calibri"/>
      <family val="2"/>
    </font>
    <font>
      <sz val="11"/>
      <color indexed="10"/>
      <name val="Calibri"/>
      <family val="2"/>
    </font>
    <font>
      <i/>
      <sz val="11"/>
      <color indexed="8"/>
      <name val="Calibri"/>
      <family val="2"/>
      <charset val="204"/>
    </font>
    <font>
      <sz val="11"/>
      <name val="Calibri"/>
      <family val="2"/>
    </font>
    <font>
      <sz val="11"/>
      <color indexed="8"/>
      <name val="Arial"/>
      <family val="2"/>
      <charset val="204"/>
    </font>
    <font>
      <sz val="9"/>
      <color indexed="8"/>
      <name val="Calibri"/>
      <family val="2"/>
    </font>
    <font>
      <sz val="10"/>
      <color indexed="8"/>
      <name val="Arial"/>
      <family val="2"/>
      <charset val="204"/>
    </font>
    <font>
      <b/>
      <sz val="10"/>
      <color indexed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6">
    <xf numFmtId="0" fontId="0" fillId="0" borderId="0" xfId="0"/>
    <xf numFmtId="0" fontId="2" fillId="0" borderId="1" xfId="0" applyFont="1" applyBorder="1" applyAlignment="1">
      <alignment vertical="center" wrapText="1"/>
    </xf>
    <xf numFmtId="2" fontId="3" fillId="2" borderId="1" xfId="0" applyNumberFormat="1" applyFont="1" applyFill="1" applyBorder="1" applyAlignment="1" applyProtection="1">
      <alignment horizontal="center" vertical="center"/>
      <protection locked="0"/>
    </xf>
    <xf numFmtId="1" fontId="3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5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0" fillId="0" borderId="1" xfId="0" applyBorder="1" applyAlignment="1">
      <alignment vertical="center"/>
    </xf>
    <xf numFmtId="1" fontId="6" fillId="0" borderId="1" xfId="0" applyNumberFormat="1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2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1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9" fontId="2" fillId="0" borderId="1" xfId="0" applyNumberFormat="1" applyFont="1" applyBorder="1" applyAlignment="1">
      <alignment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justify" vertical="center" wrapText="1"/>
    </xf>
    <xf numFmtId="0" fontId="0" fillId="0" borderId="1" xfId="0" applyBorder="1" applyAlignment="1">
      <alignment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1" fontId="2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11" fillId="0" borderId="0" xfId="0" applyFont="1"/>
    <xf numFmtId="164" fontId="3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3" fillId="3" borderId="1" xfId="0" applyFont="1" applyFill="1" applyBorder="1" applyAlignment="1">
      <alignment vertical="center" wrapText="1"/>
    </xf>
    <xf numFmtId="0" fontId="1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1" fontId="6" fillId="0" borderId="1" xfId="0" applyNumberFormat="1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15" fillId="0" borderId="1" xfId="0" applyFont="1" applyBorder="1" applyAlignment="1">
      <alignment wrapText="1"/>
    </xf>
    <xf numFmtId="1" fontId="16" fillId="0" borderId="1" xfId="0" applyNumberFormat="1" applyFont="1" applyBorder="1" applyAlignment="1">
      <alignment horizontal="center" vertical="center"/>
    </xf>
    <xf numFmtId="2" fontId="16" fillId="0" borderId="1" xfId="0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2" fontId="6" fillId="2" borderId="1" xfId="0" applyNumberFormat="1" applyFont="1" applyFill="1" applyBorder="1" applyAlignment="1" applyProtection="1">
      <alignment vertical="center" wrapText="1"/>
      <protection locked="0"/>
    </xf>
    <xf numFmtId="1" fontId="3" fillId="2" borderId="1" xfId="0" applyNumberFormat="1" applyFont="1" applyFill="1" applyBorder="1" applyAlignment="1" applyProtection="1">
      <alignment horizontal="center" vertical="center"/>
      <protection locked="0"/>
    </xf>
    <xf numFmtId="1" fontId="4" fillId="2" borderId="1" xfId="0" applyNumberFormat="1" applyFont="1" applyFill="1" applyBorder="1" applyAlignment="1" applyProtection="1">
      <alignment horizontal="center" vertical="center"/>
      <protection locked="0"/>
    </xf>
    <xf numFmtId="1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1" fontId="3" fillId="0" borderId="1" xfId="0" applyNumberFormat="1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2" fontId="6" fillId="2" borderId="1" xfId="0" applyNumberFormat="1" applyFont="1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2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Alignment="1">
      <alignment horizontal="center" vertical="center"/>
    </xf>
    <xf numFmtId="0" fontId="2" fillId="0" borderId="0" xfId="0" applyFont="1" applyAlignment="1" applyProtection="1">
      <alignment vertical="center" wrapText="1"/>
      <protection locked="0"/>
    </xf>
    <xf numFmtId="0" fontId="0" fillId="0" borderId="0" xfId="0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2" fontId="3" fillId="0" borderId="8" xfId="0" applyNumberFormat="1" applyFont="1" applyBorder="1" applyAlignment="1">
      <alignment horizontal="center" vertical="center"/>
    </xf>
    <xf numFmtId="2" fontId="3" fillId="0" borderId="9" xfId="0" applyNumberFormat="1" applyFont="1" applyBorder="1" applyAlignment="1">
      <alignment horizontal="center" vertical="center" wrapText="1"/>
    </xf>
    <xf numFmtId="2" fontId="3" fillId="0" borderId="9" xfId="0" applyNumberFormat="1" applyFont="1" applyBorder="1" applyAlignment="1">
      <alignment horizontal="center" vertical="center"/>
    </xf>
    <xf numFmtId="2" fontId="3" fillId="0" borderId="10" xfId="0" applyNumberFormat="1" applyFont="1" applyBorder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2" fontId="3" fillId="0" borderId="4" xfId="0" applyNumberFormat="1" applyFont="1" applyBorder="1" applyAlignment="1">
      <alignment horizontal="center" vertical="center"/>
    </xf>
    <xf numFmtId="1" fontId="6" fillId="2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wrapText="1"/>
    </xf>
    <xf numFmtId="0" fontId="1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0" fontId="2" fillId="0" borderId="1" xfId="0" applyFont="1" applyBorder="1" applyAlignment="1">
      <alignment vertical="center" wrapText="1"/>
    </xf>
    <xf numFmtId="2" fontId="12" fillId="2" borderId="15" xfId="0" applyNumberFormat="1" applyFont="1" applyFill="1" applyBorder="1" applyAlignment="1" applyProtection="1">
      <alignment horizontal="left" vertical="center" wrapText="1"/>
      <protection locked="0"/>
    </xf>
    <xf numFmtId="2" fontId="12" fillId="2" borderId="16" xfId="0" applyNumberFormat="1" applyFont="1" applyFill="1" applyBorder="1" applyAlignment="1" applyProtection="1">
      <alignment horizontal="left" vertical="center" wrapText="1"/>
      <protection locked="0"/>
    </xf>
    <xf numFmtId="2" fontId="12" fillId="2" borderId="17" xfId="0" applyNumberFormat="1" applyFont="1" applyFill="1" applyBorder="1" applyAlignment="1" applyProtection="1">
      <alignment horizontal="left" vertical="center" wrapText="1"/>
      <protection locked="0"/>
    </xf>
    <xf numFmtId="2" fontId="12" fillId="2" borderId="18" xfId="0" applyNumberFormat="1" applyFont="1" applyFill="1" applyBorder="1" applyAlignment="1" applyProtection="1">
      <alignment horizontal="left" vertical="center" wrapText="1"/>
      <protection locked="0"/>
    </xf>
    <xf numFmtId="2" fontId="12" fillId="2" borderId="0" xfId="0" applyNumberFormat="1" applyFont="1" applyFill="1" applyBorder="1" applyAlignment="1" applyProtection="1">
      <alignment horizontal="left" vertical="center" wrapText="1"/>
      <protection locked="0"/>
    </xf>
    <xf numFmtId="2" fontId="12" fillId="2" borderId="19" xfId="0" applyNumberFormat="1" applyFont="1" applyFill="1" applyBorder="1" applyAlignment="1" applyProtection="1">
      <alignment horizontal="left" vertical="center" wrapText="1"/>
      <protection locked="0"/>
    </xf>
    <xf numFmtId="2" fontId="12" fillId="2" borderId="20" xfId="0" applyNumberFormat="1" applyFont="1" applyFill="1" applyBorder="1" applyAlignment="1" applyProtection="1">
      <alignment horizontal="left" vertical="center" wrapText="1"/>
      <protection locked="0"/>
    </xf>
    <xf numFmtId="2" fontId="12" fillId="2" borderId="11" xfId="0" applyNumberFormat="1" applyFont="1" applyFill="1" applyBorder="1" applyAlignment="1" applyProtection="1">
      <alignment horizontal="left" vertical="center" wrapText="1"/>
      <protection locked="0"/>
    </xf>
    <xf numFmtId="2" fontId="12" fillId="2" borderId="21" xfId="0" applyNumberFormat="1" applyFont="1" applyFill="1" applyBorder="1" applyAlignment="1" applyProtection="1">
      <alignment horizontal="left" vertical="center" wrapText="1"/>
      <protection locked="0"/>
    </xf>
    <xf numFmtId="0" fontId="1" fillId="0" borderId="11" xfId="0" applyFont="1" applyBorder="1" applyAlignment="1">
      <alignment vertical="center" wrapText="1"/>
    </xf>
    <xf numFmtId="0" fontId="0" fillId="0" borderId="11" xfId="0" applyBorder="1" applyAlignment="1">
      <alignment vertical="center"/>
    </xf>
    <xf numFmtId="0" fontId="8" fillId="0" borderId="1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3" fillId="0" borderId="13" xfId="0" applyFont="1" applyBorder="1" applyAlignment="1">
      <alignment horizontal="left" vertical="center" wrapText="1"/>
    </xf>
    <xf numFmtId="0" fontId="13" fillId="0" borderId="14" xfId="0" applyFont="1" applyBorder="1" applyAlignment="1">
      <alignment horizontal="left" vertical="center" wrapText="1"/>
    </xf>
    <xf numFmtId="0" fontId="13" fillId="0" borderId="1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0" fillId="0" borderId="13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vertical="center" wrapText="1"/>
    </xf>
    <xf numFmtId="0" fontId="0" fillId="0" borderId="1" xfId="0" applyBorder="1" applyAlignment="1" applyProtection="1">
      <alignment vertical="center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49" fontId="17" fillId="0" borderId="11" xfId="0" applyNumberFormat="1" applyFont="1" applyBorder="1" applyAlignment="1">
      <alignment horizontal="center"/>
    </xf>
    <xf numFmtId="0" fontId="1" fillId="0" borderId="13" xfId="0" applyFont="1" applyBorder="1" applyAlignment="1">
      <alignment vertical="center" wrapText="1"/>
    </xf>
    <xf numFmtId="0" fontId="1" fillId="0" borderId="14" xfId="0" applyFont="1" applyBorder="1" applyAlignment="1">
      <alignment vertical="center" wrapText="1"/>
    </xf>
    <xf numFmtId="0" fontId="5" fillId="4" borderId="0" xfId="0" applyFont="1" applyFill="1" applyAlignment="1">
      <alignment horizontal="center" wrapText="1"/>
    </xf>
    <xf numFmtId="0" fontId="2" fillId="4" borderId="0" xfId="0" applyFont="1" applyFill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G218"/>
  <sheetViews>
    <sheetView tabSelected="1" zoomScale="115" zoomScaleNormal="115" workbookViewId="0">
      <selection activeCell="B7" sqref="B7:E7"/>
    </sheetView>
  </sheetViews>
  <sheetFormatPr defaultColWidth="8.85546875" defaultRowHeight="15"/>
  <cols>
    <col min="1" max="1" width="43.42578125" bestFit="1" customWidth="1"/>
    <col min="2" max="3" width="10.42578125" customWidth="1"/>
    <col min="4" max="4" width="14" customWidth="1"/>
    <col min="5" max="5" width="14.85546875" bestFit="1" customWidth="1"/>
    <col min="7" max="7" width="25.140625" customWidth="1"/>
  </cols>
  <sheetData>
    <row r="2" spans="1:7">
      <c r="A2" s="119" t="s">
        <v>3</v>
      </c>
      <c r="B2" s="119"/>
      <c r="C2" s="119"/>
      <c r="D2" s="119"/>
      <c r="E2" s="120"/>
    </row>
    <row r="3" spans="1:7">
      <c r="A3" s="119" t="s">
        <v>203</v>
      </c>
      <c r="B3" s="119"/>
      <c r="C3" s="119"/>
      <c r="D3" s="119"/>
      <c r="E3" s="120"/>
    </row>
    <row r="4" spans="1:7">
      <c r="A4" s="119" t="s">
        <v>207</v>
      </c>
      <c r="B4" s="119"/>
      <c r="C4" s="119"/>
      <c r="D4" s="119"/>
      <c r="E4" s="120"/>
    </row>
    <row r="5" spans="1:7">
      <c r="A5" s="119" t="s">
        <v>4</v>
      </c>
      <c r="B5" s="119"/>
      <c r="C5" s="119"/>
      <c r="D5" s="119"/>
      <c r="E5" s="120"/>
    </row>
    <row r="6" spans="1:7">
      <c r="A6" s="121" t="s">
        <v>222</v>
      </c>
      <c r="B6" s="121"/>
      <c r="C6" s="121"/>
      <c r="D6" s="121"/>
      <c r="E6" s="121"/>
    </row>
    <row r="7" spans="1:7">
      <c r="A7" s="10" t="s">
        <v>5</v>
      </c>
      <c r="B7" s="116"/>
      <c r="C7" s="116"/>
      <c r="D7" s="116"/>
      <c r="E7" s="116"/>
    </row>
    <row r="8" spans="1:7">
      <c r="A8" s="10" t="s">
        <v>6</v>
      </c>
      <c r="B8" s="116"/>
      <c r="C8" s="116"/>
      <c r="D8" s="116"/>
      <c r="E8" s="116"/>
    </row>
    <row r="9" spans="1:7">
      <c r="A9" s="10" t="s">
        <v>7</v>
      </c>
      <c r="B9" s="116"/>
      <c r="C9" s="116"/>
      <c r="D9" s="116"/>
      <c r="E9" s="116"/>
    </row>
    <row r="10" spans="1:7">
      <c r="A10" s="11" t="s">
        <v>19</v>
      </c>
      <c r="B10" s="116"/>
      <c r="C10" s="116"/>
      <c r="D10" s="116"/>
      <c r="E10" s="116"/>
    </row>
    <row r="11" spans="1:7">
      <c r="A11" s="12"/>
      <c r="B11" s="15"/>
      <c r="C11" s="15"/>
      <c r="D11" s="15"/>
      <c r="E11" s="15"/>
    </row>
    <row r="12" spans="1:7">
      <c r="A12" s="124" t="s">
        <v>191</v>
      </c>
      <c r="B12" s="125"/>
      <c r="C12" s="125"/>
      <c r="D12" s="125"/>
      <c r="E12" s="125"/>
    </row>
    <row r="13" spans="1:7">
      <c r="A13" s="13"/>
      <c r="B13" s="9"/>
      <c r="C13" s="9"/>
      <c r="D13" s="9"/>
      <c r="E13" s="9"/>
    </row>
    <row r="14" spans="1:7">
      <c r="A14" s="100" t="s">
        <v>208</v>
      </c>
      <c r="B14" s="101"/>
      <c r="C14" s="101"/>
      <c r="D14" s="101"/>
      <c r="E14" s="101"/>
    </row>
    <row r="15" spans="1:7" ht="48.75" customHeight="1">
      <c r="A15" s="14" t="s">
        <v>8</v>
      </c>
      <c r="B15" s="14" t="s">
        <v>195</v>
      </c>
      <c r="C15" s="14" t="s">
        <v>194</v>
      </c>
      <c r="D15" s="14" t="s">
        <v>193</v>
      </c>
      <c r="E15" s="14" t="s">
        <v>11</v>
      </c>
      <c r="G15" s="44" t="s">
        <v>186</v>
      </c>
    </row>
    <row r="16" spans="1:7" ht="42" customHeight="1">
      <c r="A16" s="87" t="s">
        <v>12</v>
      </c>
      <c r="B16" s="89"/>
      <c r="C16" s="89"/>
      <c r="D16" s="89"/>
      <c r="E16" s="89"/>
      <c r="G16" s="53" t="s">
        <v>187</v>
      </c>
    </row>
    <row r="17" spans="1:7" ht="25.5">
      <c r="A17" s="48" t="s">
        <v>205</v>
      </c>
      <c r="B17" s="58"/>
      <c r="C17" s="3">
        <v>200</v>
      </c>
      <c r="D17" s="3">
        <f t="shared" ref="D17:D27" si="0">B17*C17</f>
        <v>0</v>
      </c>
      <c r="E17" s="5" t="s">
        <v>1</v>
      </c>
      <c r="G17" s="45" t="s">
        <v>177</v>
      </c>
    </row>
    <row r="18" spans="1:7">
      <c r="A18" s="48" t="s">
        <v>13</v>
      </c>
      <c r="B18" s="58"/>
      <c r="C18" s="54">
        <v>120</v>
      </c>
      <c r="D18" s="54">
        <f t="shared" si="0"/>
        <v>0</v>
      </c>
      <c r="E18" s="8" t="s">
        <v>1</v>
      </c>
      <c r="G18" s="45"/>
    </row>
    <row r="19" spans="1:7">
      <c r="A19" s="1" t="s">
        <v>14</v>
      </c>
      <c r="B19" s="58"/>
      <c r="C19" s="3">
        <v>60</v>
      </c>
      <c r="D19" s="3">
        <f t="shared" si="0"/>
        <v>0</v>
      </c>
      <c r="E19" s="5" t="s">
        <v>1</v>
      </c>
      <c r="G19" s="45" t="s">
        <v>178</v>
      </c>
    </row>
    <row r="20" spans="1:7" ht="38.25">
      <c r="A20" s="46" t="s">
        <v>196</v>
      </c>
      <c r="B20" s="58"/>
      <c r="C20" s="3">
        <v>50</v>
      </c>
      <c r="D20" s="3">
        <f t="shared" si="0"/>
        <v>0</v>
      </c>
      <c r="E20" s="5" t="s">
        <v>1</v>
      </c>
      <c r="G20" s="45"/>
    </row>
    <row r="21" spans="1:7">
      <c r="A21" s="1" t="s">
        <v>173</v>
      </c>
      <c r="B21" s="58"/>
      <c r="C21" s="3">
        <v>30</v>
      </c>
      <c r="D21" s="3">
        <f t="shared" si="0"/>
        <v>0</v>
      </c>
      <c r="E21" s="8" t="s">
        <v>1</v>
      </c>
      <c r="G21" s="45"/>
    </row>
    <row r="22" spans="1:7">
      <c r="A22" s="1" t="s">
        <v>15</v>
      </c>
      <c r="B22" s="58"/>
      <c r="C22" s="3">
        <v>15</v>
      </c>
      <c r="D22" s="3">
        <f t="shared" si="0"/>
        <v>0</v>
      </c>
      <c r="E22" s="5" t="s">
        <v>1</v>
      </c>
      <c r="G22" s="45"/>
    </row>
    <row r="23" spans="1:7" ht="25.5">
      <c r="A23" s="1" t="s">
        <v>16</v>
      </c>
      <c r="B23" s="58"/>
      <c r="C23" s="54">
        <v>30</v>
      </c>
      <c r="D23" s="3">
        <f t="shared" si="0"/>
        <v>0</v>
      </c>
      <c r="E23" s="8" t="s">
        <v>1</v>
      </c>
      <c r="G23" s="45" t="s">
        <v>179</v>
      </c>
    </row>
    <row r="24" spans="1:7" ht="25.5">
      <c r="A24" s="1" t="s">
        <v>17</v>
      </c>
      <c r="B24" s="58"/>
      <c r="C24" s="3">
        <v>20</v>
      </c>
      <c r="D24" s="3">
        <f t="shared" si="0"/>
        <v>0</v>
      </c>
      <c r="E24" s="5" t="s">
        <v>1</v>
      </c>
      <c r="G24" s="45" t="s">
        <v>180</v>
      </c>
    </row>
    <row r="25" spans="1:7" ht="25.5">
      <c r="A25" s="1" t="s">
        <v>174</v>
      </c>
      <c r="B25" s="58"/>
      <c r="C25" s="3">
        <v>15</v>
      </c>
      <c r="D25" s="3">
        <f t="shared" si="0"/>
        <v>0</v>
      </c>
      <c r="E25" s="5" t="s">
        <v>1</v>
      </c>
      <c r="G25" s="45" t="s">
        <v>181</v>
      </c>
    </row>
    <row r="26" spans="1:7" ht="51">
      <c r="A26" s="46" t="s">
        <v>204</v>
      </c>
      <c r="B26" s="58"/>
      <c r="C26" s="3">
        <v>10</v>
      </c>
      <c r="D26" s="3">
        <f t="shared" si="0"/>
        <v>0</v>
      </c>
      <c r="E26" s="47" t="s">
        <v>1</v>
      </c>
      <c r="G26" s="45"/>
    </row>
    <row r="27" spans="1:7" ht="38.25">
      <c r="A27" s="1" t="s">
        <v>18</v>
      </c>
      <c r="B27" s="58"/>
      <c r="C27" s="3">
        <v>5</v>
      </c>
      <c r="D27" s="3">
        <f t="shared" si="0"/>
        <v>0</v>
      </c>
      <c r="E27" s="5" t="s">
        <v>1</v>
      </c>
      <c r="G27" s="45"/>
    </row>
    <row r="28" spans="1:7" ht="48.75">
      <c r="A28" s="112" t="s">
        <v>0</v>
      </c>
      <c r="B28" s="122"/>
      <c r="C28" s="122"/>
      <c r="D28" s="122"/>
      <c r="E28" s="123"/>
      <c r="G28" s="53" t="s">
        <v>188</v>
      </c>
    </row>
    <row r="29" spans="1:7" ht="25.5">
      <c r="A29" s="1" t="s">
        <v>197</v>
      </c>
      <c r="B29" s="58"/>
      <c r="C29" s="3">
        <v>4</v>
      </c>
      <c r="D29" s="3">
        <f>B29*C29</f>
        <v>0</v>
      </c>
      <c r="E29" s="5" t="s">
        <v>1</v>
      </c>
      <c r="G29" s="45" t="s">
        <v>182</v>
      </c>
    </row>
    <row r="30" spans="1:7">
      <c r="A30" s="52" t="s">
        <v>206</v>
      </c>
      <c r="B30" s="58"/>
      <c r="C30" s="54">
        <v>2</v>
      </c>
      <c r="D30" s="54">
        <f>B30*C30</f>
        <v>0</v>
      </c>
      <c r="E30" s="56" t="s">
        <v>1</v>
      </c>
      <c r="G30" s="45" t="s">
        <v>183</v>
      </c>
    </row>
    <row r="31" spans="1:7" ht="25.5">
      <c r="A31" s="1" t="s">
        <v>2</v>
      </c>
      <c r="B31" s="58"/>
      <c r="C31" s="3">
        <v>2</v>
      </c>
      <c r="D31" s="3">
        <f>B31*C31</f>
        <v>0</v>
      </c>
      <c r="E31" s="56" t="s">
        <v>1</v>
      </c>
      <c r="G31" s="45" t="s">
        <v>184</v>
      </c>
    </row>
    <row r="32" spans="1:7" ht="25.5">
      <c r="A32" s="52" t="s">
        <v>198</v>
      </c>
      <c r="B32" s="58"/>
      <c r="C32" s="3">
        <v>1</v>
      </c>
      <c r="D32" s="3">
        <f>B32*C32</f>
        <v>0</v>
      </c>
      <c r="E32" s="56" t="s">
        <v>1</v>
      </c>
      <c r="G32" s="45" t="s">
        <v>183</v>
      </c>
    </row>
    <row r="33" spans="1:7" ht="25.5">
      <c r="A33" s="52" t="s">
        <v>202</v>
      </c>
      <c r="B33" s="58"/>
      <c r="C33" s="3">
        <v>1</v>
      </c>
      <c r="D33" s="3">
        <f>B33*C33</f>
        <v>0</v>
      </c>
      <c r="E33" s="56" t="s">
        <v>1</v>
      </c>
      <c r="G33" s="45" t="s">
        <v>185</v>
      </c>
    </row>
    <row r="34" spans="1:7">
      <c r="A34" s="87" t="s">
        <v>20</v>
      </c>
      <c r="B34" s="89"/>
      <c r="C34" s="89"/>
      <c r="D34" s="89"/>
      <c r="E34" s="89"/>
    </row>
    <row r="35" spans="1:7" ht="25.5">
      <c r="A35" s="1" t="s">
        <v>21</v>
      </c>
      <c r="B35" s="58"/>
      <c r="C35" s="3">
        <v>15</v>
      </c>
      <c r="D35" s="3">
        <f>B35*C35</f>
        <v>0</v>
      </c>
      <c r="E35" s="5" t="s">
        <v>1</v>
      </c>
    </row>
    <row r="36" spans="1:7" ht="25.5">
      <c r="A36" s="1" t="s">
        <v>22</v>
      </c>
      <c r="B36" s="58"/>
      <c r="C36" s="3">
        <v>10</v>
      </c>
      <c r="D36" s="3">
        <f t="shared" ref="D36:D42" si="1">B36*C36</f>
        <v>0</v>
      </c>
      <c r="E36" s="5" t="s">
        <v>1</v>
      </c>
    </row>
    <row r="37" spans="1:7" ht="25.5">
      <c r="A37" s="1" t="s">
        <v>23</v>
      </c>
      <c r="B37" s="58"/>
      <c r="C37" s="3">
        <v>5</v>
      </c>
      <c r="D37" s="3">
        <f t="shared" si="1"/>
        <v>0</v>
      </c>
      <c r="E37" s="5" t="s">
        <v>1</v>
      </c>
    </row>
    <row r="38" spans="1:7" ht="25.5">
      <c r="A38" s="1" t="s">
        <v>24</v>
      </c>
      <c r="B38" s="58"/>
      <c r="C38" s="3">
        <v>4</v>
      </c>
      <c r="D38" s="3">
        <f t="shared" si="1"/>
        <v>0</v>
      </c>
      <c r="E38" s="5" t="s">
        <v>1</v>
      </c>
    </row>
    <row r="39" spans="1:7" ht="25.5">
      <c r="A39" s="1" t="s">
        <v>25</v>
      </c>
      <c r="B39" s="58"/>
      <c r="C39" s="3">
        <v>4</v>
      </c>
      <c r="D39" s="3">
        <f t="shared" si="1"/>
        <v>0</v>
      </c>
      <c r="E39" s="5" t="s">
        <v>1</v>
      </c>
    </row>
    <row r="40" spans="1:7" ht="25.5">
      <c r="A40" s="1" t="s">
        <v>26</v>
      </c>
      <c r="B40" s="58"/>
      <c r="C40" s="3">
        <v>2</v>
      </c>
      <c r="D40" s="3">
        <f t="shared" si="1"/>
        <v>0</v>
      </c>
      <c r="E40" s="5" t="s">
        <v>1</v>
      </c>
    </row>
    <row r="41" spans="1:7">
      <c r="A41" s="1" t="s">
        <v>27</v>
      </c>
      <c r="B41" s="58"/>
      <c r="C41" s="3">
        <v>1</v>
      </c>
      <c r="D41" s="3">
        <f t="shared" si="1"/>
        <v>0</v>
      </c>
      <c r="E41" s="5" t="s">
        <v>1</v>
      </c>
    </row>
    <row r="42" spans="1:7" ht="25.5">
      <c r="A42" s="1" t="s">
        <v>28</v>
      </c>
      <c r="B42" s="58"/>
      <c r="C42" s="3">
        <v>3</v>
      </c>
      <c r="D42" s="3">
        <f t="shared" si="1"/>
        <v>0</v>
      </c>
      <c r="E42" s="5" t="s">
        <v>1</v>
      </c>
    </row>
    <row r="43" spans="1:7">
      <c r="A43" s="87" t="s">
        <v>29</v>
      </c>
      <c r="B43" s="89"/>
      <c r="C43" s="89"/>
      <c r="D43" s="89"/>
      <c r="E43" s="89"/>
    </row>
    <row r="44" spans="1:7" ht="38.25">
      <c r="A44" s="23" t="s">
        <v>8</v>
      </c>
      <c r="B44" s="14" t="s">
        <v>195</v>
      </c>
      <c r="C44" s="14" t="s">
        <v>194</v>
      </c>
      <c r="D44" s="14" t="s">
        <v>193</v>
      </c>
      <c r="E44" s="14" t="s">
        <v>11</v>
      </c>
    </row>
    <row r="45" spans="1:7" ht="38.25">
      <c r="A45" s="1" t="s">
        <v>30</v>
      </c>
      <c r="B45" s="2"/>
      <c r="C45" s="49">
        <v>60</v>
      </c>
      <c r="D45" s="4">
        <f t="shared" ref="D45:D51" si="2">B45*C45</f>
        <v>0</v>
      </c>
      <c r="E45" s="56" t="s">
        <v>31</v>
      </c>
    </row>
    <row r="46" spans="1:7" ht="38.25">
      <c r="A46" s="1" t="s">
        <v>32</v>
      </c>
      <c r="B46" s="2"/>
      <c r="C46" s="49">
        <v>40</v>
      </c>
      <c r="D46" s="4">
        <f t="shared" si="2"/>
        <v>0</v>
      </c>
      <c r="E46" s="56" t="s">
        <v>31</v>
      </c>
    </row>
    <row r="47" spans="1:7" ht="25.5">
      <c r="A47" s="1" t="s">
        <v>33</v>
      </c>
      <c r="B47" s="2"/>
      <c r="C47" s="3">
        <v>20</v>
      </c>
      <c r="D47" s="4">
        <f t="shared" si="2"/>
        <v>0</v>
      </c>
      <c r="E47" s="56" t="s">
        <v>31</v>
      </c>
    </row>
    <row r="48" spans="1:7" ht="38.25">
      <c r="A48" s="1" t="s">
        <v>34</v>
      </c>
      <c r="B48" s="2"/>
      <c r="C48" s="54">
        <v>30</v>
      </c>
      <c r="D48" s="4">
        <f t="shared" si="2"/>
        <v>0</v>
      </c>
      <c r="E48" s="56" t="s">
        <v>31</v>
      </c>
    </row>
    <row r="49" spans="1:5" ht="38.25">
      <c r="A49" s="48" t="s">
        <v>35</v>
      </c>
      <c r="B49" s="57"/>
      <c r="C49" s="17">
        <v>15</v>
      </c>
      <c r="D49" s="18">
        <f>B49*C49</f>
        <v>0</v>
      </c>
      <c r="E49" s="56" t="s">
        <v>31</v>
      </c>
    </row>
    <row r="50" spans="1:5" ht="25.5">
      <c r="A50" s="48" t="s">
        <v>36</v>
      </c>
      <c r="B50" s="2"/>
      <c r="C50" s="49">
        <v>15</v>
      </c>
      <c r="D50" s="50">
        <f t="shared" si="2"/>
        <v>0</v>
      </c>
      <c r="E50" s="56" t="s">
        <v>31</v>
      </c>
    </row>
    <row r="51" spans="1:5" ht="25.5">
      <c r="A51" s="48" t="s">
        <v>37</v>
      </c>
      <c r="B51" s="2"/>
      <c r="C51" s="49">
        <v>4</v>
      </c>
      <c r="D51" s="50">
        <f t="shared" si="2"/>
        <v>0</v>
      </c>
      <c r="E51" s="56" t="s">
        <v>31</v>
      </c>
    </row>
    <row r="52" spans="1:5" ht="51">
      <c r="A52" s="48" t="s">
        <v>38</v>
      </c>
      <c r="B52" s="2"/>
      <c r="C52" s="49">
        <v>10</v>
      </c>
      <c r="D52" s="50">
        <f>B52*C52</f>
        <v>0</v>
      </c>
      <c r="E52" s="56" t="str">
        <f>E53</f>
        <v>бр. проекти в години</v>
      </c>
    </row>
    <row r="53" spans="1:5" ht="51">
      <c r="A53" s="48" t="s">
        <v>39</v>
      </c>
      <c r="B53" s="2"/>
      <c r="C53" s="3">
        <v>5</v>
      </c>
      <c r="D53" s="50">
        <f>B53*C53</f>
        <v>0</v>
      </c>
      <c r="E53" s="56" t="str">
        <f>$E$45</f>
        <v>бр. проекти в години</v>
      </c>
    </row>
    <row r="54" spans="1:5">
      <c r="A54" s="87" t="s">
        <v>40</v>
      </c>
      <c r="B54" s="89"/>
      <c r="C54" s="89"/>
      <c r="D54" s="89"/>
      <c r="E54" s="89"/>
    </row>
    <row r="55" spans="1:5" ht="63.75">
      <c r="A55" s="48" t="s">
        <v>175</v>
      </c>
      <c r="B55" s="2"/>
      <c r="C55" s="3">
        <v>1000</v>
      </c>
      <c r="D55" s="55">
        <f>B55/C55</f>
        <v>0</v>
      </c>
      <c r="E55" s="56" t="s">
        <v>41</v>
      </c>
    </row>
    <row r="56" spans="1:5">
      <c r="A56" s="115" t="s">
        <v>42</v>
      </c>
      <c r="B56" s="88"/>
      <c r="C56" s="88"/>
      <c r="D56" s="88"/>
      <c r="E56" s="88"/>
    </row>
    <row r="57" spans="1:5">
      <c r="A57" s="1" t="s">
        <v>43</v>
      </c>
      <c r="B57" s="58"/>
      <c r="C57" s="3">
        <v>15</v>
      </c>
      <c r="D57" s="3">
        <f>B57*C57</f>
        <v>0</v>
      </c>
      <c r="E57" s="14"/>
    </row>
    <row r="58" spans="1:5" ht="25.5">
      <c r="A58" s="1" t="s">
        <v>44</v>
      </c>
      <c r="B58" s="58"/>
      <c r="C58" s="3">
        <v>30</v>
      </c>
      <c r="D58" s="3">
        <f>B58*C58</f>
        <v>0</v>
      </c>
      <c r="E58" s="14"/>
    </row>
    <row r="59" spans="1:5">
      <c r="A59" s="90"/>
      <c r="B59" s="89"/>
      <c r="C59" s="89"/>
      <c r="D59" s="89"/>
      <c r="E59" s="89"/>
    </row>
    <row r="60" spans="1:5">
      <c r="A60" s="87" t="s">
        <v>209</v>
      </c>
      <c r="B60" s="89"/>
      <c r="C60" s="89"/>
      <c r="D60" s="19">
        <f>SUM(D17:D27,D29:D33,D35:D42,D45:D53,D55,D57:D58)</f>
        <v>0</v>
      </c>
      <c r="E60" s="14"/>
    </row>
    <row r="61" spans="1:5">
      <c r="A61" s="21"/>
      <c r="B61" s="22"/>
      <c r="C61" s="22"/>
      <c r="D61" s="22"/>
      <c r="E61" s="20"/>
    </row>
    <row r="62" spans="1:5">
      <c r="A62" s="100" t="s">
        <v>45</v>
      </c>
      <c r="B62" s="101"/>
      <c r="C62" s="101"/>
      <c r="D62" s="101"/>
      <c r="E62" s="101"/>
    </row>
    <row r="63" spans="1:5" ht="38.25">
      <c r="A63" s="23" t="s">
        <v>8</v>
      </c>
      <c r="B63" s="14" t="s">
        <v>195</v>
      </c>
      <c r="C63" s="14" t="s">
        <v>194</v>
      </c>
      <c r="D63" s="14" t="s">
        <v>193</v>
      </c>
      <c r="E63" s="14" t="s">
        <v>11</v>
      </c>
    </row>
    <row r="64" spans="1:5" ht="33.75" customHeight="1">
      <c r="A64" s="112" t="s">
        <v>46</v>
      </c>
      <c r="B64" s="113"/>
      <c r="C64" s="113"/>
      <c r="D64" s="113"/>
      <c r="E64" s="114"/>
    </row>
    <row r="65" spans="1:5" ht="30">
      <c r="A65" s="1" t="s">
        <v>47</v>
      </c>
      <c r="B65" s="2"/>
      <c r="C65" s="3">
        <v>28</v>
      </c>
      <c r="D65" s="4">
        <f t="shared" ref="D65:D70" si="3">B65*C65</f>
        <v>0</v>
      </c>
      <c r="E65" s="8" t="s">
        <v>31</v>
      </c>
    </row>
    <row r="66" spans="1:5" ht="30">
      <c r="A66" s="1" t="s">
        <v>48</v>
      </c>
      <c r="B66" s="2"/>
      <c r="C66" s="3">
        <v>14</v>
      </c>
      <c r="D66" s="4">
        <f t="shared" si="3"/>
        <v>0</v>
      </c>
      <c r="E66" s="8" t="s">
        <v>31</v>
      </c>
    </row>
    <row r="67" spans="1:5" ht="30">
      <c r="A67" s="1" t="s">
        <v>49</v>
      </c>
      <c r="B67" s="2"/>
      <c r="C67" s="3">
        <v>10</v>
      </c>
      <c r="D67" s="4">
        <f t="shared" si="3"/>
        <v>0</v>
      </c>
      <c r="E67" s="8" t="s">
        <v>31</v>
      </c>
    </row>
    <row r="68" spans="1:5" ht="30">
      <c r="A68" s="1" t="s">
        <v>50</v>
      </c>
      <c r="B68" s="2"/>
      <c r="C68" s="3">
        <v>4</v>
      </c>
      <c r="D68" s="4">
        <f t="shared" si="3"/>
        <v>0</v>
      </c>
      <c r="E68" s="8" t="s">
        <v>31</v>
      </c>
    </row>
    <row r="69" spans="1:5" ht="30">
      <c r="A69" s="1" t="s">
        <v>51</v>
      </c>
      <c r="B69" s="2"/>
      <c r="C69" s="3">
        <v>5</v>
      </c>
      <c r="D69" s="4">
        <f t="shared" si="3"/>
        <v>0</v>
      </c>
      <c r="E69" s="8" t="s">
        <v>31</v>
      </c>
    </row>
    <row r="70" spans="1:5" ht="30">
      <c r="A70" s="1" t="s">
        <v>52</v>
      </c>
      <c r="B70" s="2"/>
      <c r="C70" s="3">
        <v>2</v>
      </c>
      <c r="D70" s="4">
        <f t="shared" si="3"/>
        <v>0</v>
      </c>
      <c r="E70" s="8" t="s">
        <v>31</v>
      </c>
    </row>
    <row r="71" spans="1:5" ht="31.5" customHeight="1">
      <c r="A71" s="112" t="s">
        <v>53</v>
      </c>
      <c r="B71" s="113"/>
      <c r="C71" s="113"/>
      <c r="D71" s="113"/>
      <c r="E71" s="114"/>
    </row>
    <row r="72" spans="1:5">
      <c r="A72" s="1" t="s">
        <v>54</v>
      </c>
      <c r="B72" s="58"/>
      <c r="C72" s="3">
        <v>70</v>
      </c>
      <c r="D72" s="3">
        <f>B72*C72</f>
        <v>0</v>
      </c>
      <c r="E72" s="5" t="s">
        <v>1</v>
      </c>
    </row>
    <row r="73" spans="1:5">
      <c r="A73" s="1" t="s">
        <v>55</v>
      </c>
      <c r="B73" s="58"/>
      <c r="C73" s="3">
        <v>100</v>
      </c>
      <c r="D73" s="3">
        <f t="shared" ref="D73:D80" si="4">B73*C73</f>
        <v>0</v>
      </c>
      <c r="E73" s="5" t="s">
        <v>1</v>
      </c>
    </row>
    <row r="74" spans="1:5" ht="38.25">
      <c r="A74" s="1" t="s">
        <v>56</v>
      </c>
      <c r="B74" s="58"/>
      <c r="C74" s="3">
        <v>50</v>
      </c>
      <c r="D74" s="3">
        <f>B74*C74</f>
        <v>0</v>
      </c>
      <c r="E74" s="5" t="s">
        <v>1</v>
      </c>
    </row>
    <row r="75" spans="1:5">
      <c r="A75" s="1" t="s">
        <v>57</v>
      </c>
      <c r="B75" s="58"/>
      <c r="C75" s="3">
        <v>35</v>
      </c>
      <c r="D75" s="3">
        <f>B75*C75</f>
        <v>0</v>
      </c>
      <c r="E75" s="5" t="s">
        <v>1</v>
      </c>
    </row>
    <row r="76" spans="1:5">
      <c r="A76" s="24" t="s">
        <v>58</v>
      </c>
      <c r="B76" s="60"/>
      <c r="C76" s="26">
        <v>50</v>
      </c>
      <c r="D76" s="3">
        <f>B76*C76</f>
        <v>0</v>
      </c>
      <c r="E76" s="5" t="s">
        <v>1</v>
      </c>
    </row>
    <row r="77" spans="1:5" ht="38.25">
      <c r="A77" s="1" t="s">
        <v>59</v>
      </c>
      <c r="B77" s="58"/>
      <c r="C77" s="3">
        <v>25</v>
      </c>
      <c r="D77" s="3">
        <f t="shared" si="4"/>
        <v>0</v>
      </c>
      <c r="E77" s="5" t="s">
        <v>1</v>
      </c>
    </row>
    <row r="78" spans="1:5">
      <c r="A78" s="1" t="s">
        <v>60</v>
      </c>
      <c r="B78" s="58"/>
      <c r="C78" s="3">
        <v>10</v>
      </c>
      <c r="D78" s="3">
        <f t="shared" si="4"/>
        <v>0</v>
      </c>
      <c r="E78" s="5" t="s">
        <v>1</v>
      </c>
    </row>
    <row r="79" spans="1:5">
      <c r="A79" s="1" t="s">
        <v>61</v>
      </c>
      <c r="B79" s="58"/>
      <c r="C79" s="3">
        <v>5</v>
      </c>
      <c r="D79" s="3">
        <f t="shared" si="4"/>
        <v>0</v>
      </c>
      <c r="E79" s="5" t="s">
        <v>1</v>
      </c>
    </row>
    <row r="80" spans="1:5">
      <c r="A80" s="1" t="s">
        <v>176</v>
      </c>
      <c r="B80" s="58"/>
      <c r="C80" s="43">
        <v>3.5</v>
      </c>
      <c r="D80" s="4">
        <f t="shared" si="4"/>
        <v>0</v>
      </c>
      <c r="E80" s="5" t="s">
        <v>1</v>
      </c>
    </row>
    <row r="81" spans="1:5">
      <c r="A81" s="117" t="s">
        <v>62</v>
      </c>
      <c r="B81" s="118"/>
      <c r="C81" s="118"/>
      <c r="D81" s="118"/>
      <c r="E81" s="118"/>
    </row>
    <row r="82" spans="1:5" ht="25.5">
      <c r="A82" s="1" t="s">
        <v>63</v>
      </c>
      <c r="B82" s="58"/>
      <c r="C82" s="61">
        <v>10</v>
      </c>
      <c r="D82" s="61">
        <f>B82*C82</f>
        <v>0</v>
      </c>
      <c r="E82" s="62" t="s">
        <v>1</v>
      </c>
    </row>
    <row r="83" spans="1:5" ht="25.5">
      <c r="A83" s="1" t="s">
        <v>64</v>
      </c>
      <c r="B83" s="58"/>
      <c r="C83" s="61">
        <v>8</v>
      </c>
      <c r="D83" s="61">
        <f>B83*C83</f>
        <v>0</v>
      </c>
      <c r="E83" s="62" t="s">
        <v>1</v>
      </c>
    </row>
    <row r="84" spans="1:5" ht="25.5">
      <c r="A84" s="1" t="s">
        <v>65</v>
      </c>
      <c r="B84" s="58"/>
      <c r="C84" s="61">
        <v>6</v>
      </c>
      <c r="D84" s="61">
        <f>B84*C84</f>
        <v>0</v>
      </c>
      <c r="E84" s="63" t="s">
        <v>1</v>
      </c>
    </row>
    <row r="85" spans="1:5">
      <c r="A85" s="87" t="s">
        <v>210</v>
      </c>
      <c r="B85" s="89"/>
      <c r="C85" s="89"/>
      <c r="D85" s="89"/>
      <c r="E85" s="89"/>
    </row>
    <row r="86" spans="1:5">
      <c r="A86" s="1" t="s">
        <v>211</v>
      </c>
      <c r="B86" s="58"/>
      <c r="C86" s="61">
        <v>8</v>
      </c>
      <c r="D86" s="61">
        <f>B86*C86</f>
        <v>0</v>
      </c>
      <c r="E86" s="62" t="s">
        <v>1</v>
      </c>
    </row>
    <row r="87" spans="1:5">
      <c r="A87" s="1" t="s">
        <v>212</v>
      </c>
      <c r="B87" s="58"/>
      <c r="C87" s="61">
        <v>4</v>
      </c>
      <c r="D87" s="61">
        <f>B87*C87</f>
        <v>0</v>
      </c>
      <c r="E87" s="62" t="s">
        <v>1</v>
      </c>
    </row>
    <row r="88" spans="1:5" ht="25.5">
      <c r="A88" s="1" t="s">
        <v>66</v>
      </c>
      <c r="B88" s="58"/>
      <c r="C88" s="61">
        <v>2</v>
      </c>
      <c r="D88" s="61">
        <f>B88*C88</f>
        <v>0</v>
      </c>
      <c r="E88" s="62" t="s">
        <v>1</v>
      </c>
    </row>
    <row r="89" spans="1:5">
      <c r="A89" s="112" t="s">
        <v>67</v>
      </c>
      <c r="B89" s="113"/>
      <c r="C89" s="113"/>
      <c r="D89" s="113"/>
      <c r="E89" s="114"/>
    </row>
    <row r="90" spans="1:5" ht="25.5">
      <c r="A90" s="1" t="s">
        <v>68</v>
      </c>
      <c r="B90" s="58"/>
      <c r="C90" s="3">
        <v>8</v>
      </c>
      <c r="D90" s="3">
        <f>B90*C90</f>
        <v>0</v>
      </c>
      <c r="E90" s="5" t="s">
        <v>1</v>
      </c>
    </row>
    <row r="91" spans="1:5">
      <c r="A91" s="87" t="s">
        <v>69</v>
      </c>
      <c r="B91" s="89"/>
      <c r="C91" s="89"/>
      <c r="D91" s="89"/>
      <c r="E91" s="89"/>
    </row>
    <row r="92" spans="1:5" ht="25.5">
      <c r="A92" s="1" t="s">
        <v>70</v>
      </c>
      <c r="B92" s="2"/>
      <c r="C92" s="3">
        <v>5</v>
      </c>
      <c r="D92" s="4">
        <f>B92*C92</f>
        <v>0</v>
      </c>
      <c r="E92" s="27" t="s">
        <v>71</v>
      </c>
    </row>
    <row r="93" spans="1:5" ht="25.5">
      <c r="A93" s="48" t="s">
        <v>72</v>
      </c>
      <c r="B93" s="28"/>
      <c r="C93" s="6">
        <v>30</v>
      </c>
      <c r="D93" s="7">
        <f>B93*C93</f>
        <v>0</v>
      </c>
      <c r="E93" s="27" t="s">
        <v>71</v>
      </c>
    </row>
    <row r="94" spans="1:5">
      <c r="A94" s="87" t="s">
        <v>73</v>
      </c>
      <c r="B94" s="89"/>
      <c r="C94" s="89"/>
      <c r="D94" s="89"/>
      <c r="E94" s="89"/>
    </row>
    <row r="95" spans="1:5" ht="51">
      <c r="A95" s="29" t="s">
        <v>74</v>
      </c>
      <c r="B95" s="25"/>
      <c r="C95" s="49">
        <v>1000</v>
      </c>
      <c r="D95" s="30">
        <f>B95/C95</f>
        <v>0</v>
      </c>
      <c r="E95" s="5" t="s">
        <v>41</v>
      </c>
    </row>
    <row r="96" spans="1:5">
      <c r="A96" s="111"/>
      <c r="B96" s="88"/>
      <c r="C96" s="88"/>
      <c r="D96" s="88"/>
      <c r="E96" s="88"/>
    </row>
    <row r="97" spans="1:5">
      <c r="A97" s="87" t="s">
        <v>75</v>
      </c>
      <c r="B97" s="89"/>
      <c r="C97" s="89"/>
      <c r="D97" s="19">
        <f>SUM(D65:D70,D72:D80,D82:D84,D86:D88,D90:D90,D92:D93,D95:D95)</f>
        <v>0</v>
      </c>
      <c r="E97" s="14"/>
    </row>
    <row r="98" spans="1:5">
      <c r="A98" s="21"/>
      <c r="B98" s="31"/>
      <c r="C98" s="31"/>
      <c r="D98" s="32"/>
      <c r="E98" s="20"/>
    </row>
    <row r="99" spans="1:5">
      <c r="A99" s="100" t="s">
        <v>76</v>
      </c>
      <c r="B99" s="101"/>
      <c r="C99" s="101"/>
      <c r="D99" s="101"/>
      <c r="E99" s="101"/>
    </row>
    <row r="100" spans="1:5" ht="38.25">
      <c r="A100" s="14" t="s">
        <v>77</v>
      </c>
      <c r="B100" s="14" t="s">
        <v>195</v>
      </c>
      <c r="C100" s="14" t="s">
        <v>194</v>
      </c>
      <c r="D100" s="14" t="s">
        <v>193</v>
      </c>
      <c r="E100" s="14" t="s">
        <v>11</v>
      </c>
    </row>
    <row r="101" spans="1:5" ht="37.5" customHeight="1">
      <c r="A101" s="103" t="s">
        <v>199</v>
      </c>
      <c r="B101" s="104"/>
      <c r="C101" s="104"/>
      <c r="D101" s="104"/>
      <c r="E101" s="105"/>
    </row>
    <row r="102" spans="1:5">
      <c r="A102" s="1" t="s">
        <v>78</v>
      </c>
      <c r="B102" s="2"/>
      <c r="C102" s="4">
        <v>0.2</v>
      </c>
      <c r="D102" s="4">
        <f>B102*C102</f>
        <v>0</v>
      </c>
      <c r="E102" s="27" t="s">
        <v>79</v>
      </c>
    </row>
    <row r="103" spans="1:5">
      <c r="A103" s="1" t="s">
        <v>80</v>
      </c>
      <c r="B103" s="58"/>
      <c r="C103" s="4">
        <v>0.2</v>
      </c>
      <c r="D103" s="4">
        <f xml:space="preserve"> B103*C103</f>
        <v>0</v>
      </c>
      <c r="E103" s="27" t="s">
        <v>79</v>
      </c>
    </row>
    <row r="104" spans="1:5">
      <c r="A104" s="1" t="s">
        <v>81</v>
      </c>
      <c r="B104" s="58"/>
      <c r="C104" s="4">
        <v>0.1</v>
      </c>
      <c r="D104" s="4">
        <f t="shared" ref="D104:D112" si="5">B104*C104</f>
        <v>0</v>
      </c>
      <c r="E104" s="27" t="s">
        <v>79</v>
      </c>
    </row>
    <row r="105" spans="1:5">
      <c r="A105" s="1" t="s">
        <v>82</v>
      </c>
      <c r="B105" s="58"/>
      <c r="C105" s="4">
        <v>0.1</v>
      </c>
      <c r="D105" s="4">
        <f t="shared" si="5"/>
        <v>0</v>
      </c>
      <c r="E105" s="27" t="s">
        <v>79</v>
      </c>
    </row>
    <row r="106" spans="1:5">
      <c r="A106" s="1" t="s">
        <v>83</v>
      </c>
      <c r="B106" s="58"/>
      <c r="C106" s="4">
        <v>0.1</v>
      </c>
      <c r="D106" s="4">
        <f>B106*C106</f>
        <v>0</v>
      </c>
      <c r="E106" s="27" t="s">
        <v>79</v>
      </c>
    </row>
    <row r="107" spans="1:5" ht="25.5">
      <c r="A107" s="1" t="s">
        <v>84</v>
      </c>
      <c r="B107" s="58"/>
      <c r="C107" s="4">
        <v>0.05</v>
      </c>
      <c r="D107" s="4">
        <f t="shared" si="5"/>
        <v>0</v>
      </c>
      <c r="E107" s="27" t="s">
        <v>79</v>
      </c>
    </row>
    <row r="108" spans="1:5" ht="25.5">
      <c r="A108" s="1" t="s">
        <v>85</v>
      </c>
      <c r="B108" s="58"/>
      <c r="C108" s="3">
        <v>25</v>
      </c>
      <c r="D108" s="4">
        <f t="shared" si="5"/>
        <v>0</v>
      </c>
      <c r="E108" s="27" t="s">
        <v>1</v>
      </c>
    </row>
    <row r="109" spans="1:5" ht="25.5">
      <c r="A109" s="1" t="s">
        <v>86</v>
      </c>
      <c r="B109" s="58"/>
      <c r="C109" s="3">
        <v>5</v>
      </c>
      <c r="D109" s="4">
        <f t="shared" si="5"/>
        <v>0</v>
      </c>
      <c r="E109" s="27" t="s">
        <v>1</v>
      </c>
    </row>
    <row r="110" spans="1:5" ht="25.5">
      <c r="A110" s="1" t="s">
        <v>87</v>
      </c>
      <c r="B110" s="58"/>
      <c r="C110" s="3">
        <v>5</v>
      </c>
      <c r="D110" s="4">
        <f t="shared" si="5"/>
        <v>0</v>
      </c>
      <c r="E110" s="27" t="s">
        <v>1</v>
      </c>
    </row>
    <row r="111" spans="1:5" ht="25.5">
      <c r="A111" s="1" t="s">
        <v>88</v>
      </c>
      <c r="B111" s="58"/>
      <c r="C111" s="3">
        <v>3</v>
      </c>
      <c r="D111" s="4">
        <f t="shared" si="5"/>
        <v>0</v>
      </c>
      <c r="E111" s="27" t="s">
        <v>1</v>
      </c>
    </row>
    <row r="112" spans="1:5" ht="25.5">
      <c r="A112" s="1" t="s">
        <v>89</v>
      </c>
      <c r="B112" s="58"/>
      <c r="C112" s="4">
        <v>0.5</v>
      </c>
      <c r="D112" s="4">
        <f t="shared" si="5"/>
        <v>0</v>
      </c>
      <c r="E112" s="27" t="s">
        <v>90</v>
      </c>
    </row>
    <row r="113" spans="1:5" ht="26.25" customHeight="1">
      <c r="A113" s="87" t="s">
        <v>200</v>
      </c>
      <c r="B113" s="106"/>
      <c r="C113" s="106"/>
      <c r="D113" s="106"/>
      <c r="E113" s="106"/>
    </row>
    <row r="114" spans="1:5" ht="25.5">
      <c r="A114" s="1" t="s">
        <v>91</v>
      </c>
      <c r="B114" s="58"/>
      <c r="C114" s="3">
        <v>10</v>
      </c>
      <c r="D114" s="3">
        <f>B114*C114</f>
        <v>0</v>
      </c>
      <c r="E114" s="27" t="s">
        <v>92</v>
      </c>
    </row>
    <row r="115" spans="1:5" ht="30">
      <c r="A115" s="1" t="s">
        <v>201</v>
      </c>
      <c r="B115" s="2"/>
      <c r="C115" s="3">
        <v>3</v>
      </c>
      <c r="D115" s="4">
        <f>B115*C115</f>
        <v>0</v>
      </c>
      <c r="E115" s="8" t="s">
        <v>93</v>
      </c>
    </row>
    <row r="116" spans="1:5">
      <c r="A116" s="1" t="s">
        <v>94</v>
      </c>
      <c r="B116" s="58"/>
      <c r="C116" s="3">
        <v>2</v>
      </c>
      <c r="D116" s="3">
        <f>B116*C116</f>
        <v>0</v>
      </c>
      <c r="E116" s="27" t="s">
        <v>95</v>
      </c>
    </row>
    <row r="117" spans="1:5">
      <c r="A117" s="1" t="s">
        <v>96</v>
      </c>
      <c r="B117" s="58"/>
      <c r="C117" s="3">
        <v>1</v>
      </c>
      <c r="D117" s="3">
        <f>B117*C117</f>
        <v>0</v>
      </c>
      <c r="E117" s="27" t="s">
        <v>97</v>
      </c>
    </row>
    <row r="118" spans="1:5">
      <c r="A118" s="90"/>
      <c r="B118" s="89"/>
      <c r="C118" s="89"/>
      <c r="D118" s="89"/>
      <c r="E118" s="89"/>
    </row>
    <row r="119" spans="1:5">
      <c r="A119" s="87" t="s">
        <v>98</v>
      </c>
      <c r="B119" s="89"/>
      <c r="C119" s="89"/>
      <c r="D119" s="19">
        <f>SUM(D102:D112,D114:D117)</f>
        <v>0</v>
      </c>
      <c r="E119" s="14"/>
    </row>
    <row r="120" spans="1:5">
      <c r="A120" s="84"/>
      <c r="B120" s="107"/>
      <c r="C120" s="107"/>
      <c r="D120" s="107"/>
      <c r="E120" s="107"/>
    </row>
    <row r="121" spans="1:5">
      <c r="A121" s="100" t="s">
        <v>99</v>
      </c>
      <c r="B121" s="101"/>
      <c r="C121" s="101"/>
      <c r="D121" s="101"/>
      <c r="E121" s="101"/>
    </row>
    <row r="122" spans="1:5" ht="51" customHeight="1">
      <c r="A122" s="35" t="s">
        <v>77</v>
      </c>
      <c r="B122" s="35" t="s">
        <v>100</v>
      </c>
      <c r="C122" s="35" t="s">
        <v>101</v>
      </c>
      <c r="D122" s="35" t="s">
        <v>102</v>
      </c>
      <c r="E122" s="14" t="s">
        <v>11</v>
      </c>
    </row>
    <row r="123" spans="1:5">
      <c r="A123" s="102" t="s">
        <v>103</v>
      </c>
      <c r="B123" s="110"/>
      <c r="C123" s="110"/>
      <c r="D123" s="110"/>
      <c r="E123" s="110"/>
    </row>
    <row r="124" spans="1:5" ht="38.25">
      <c r="A124" s="1" t="s">
        <v>104</v>
      </c>
      <c r="B124" s="2"/>
      <c r="C124" s="3">
        <v>40</v>
      </c>
      <c r="D124" s="4">
        <f>B124*C124</f>
        <v>0</v>
      </c>
      <c r="E124" s="27" t="s">
        <v>71</v>
      </c>
    </row>
    <row r="125" spans="1:5">
      <c r="A125" s="1" t="s">
        <v>105</v>
      </c>
      <c r="B125" s="2"/>
      <c r="C125" s="3">
        <v>30</v>
      </c>
      <c r="D125" s="4">
        <f>B125*C125</f>
        <v>0</v>
      </c>
      <c r="E125" s="27" t="s">
        <v>71</v>
      </c>
    </row>
    <row r="126" spans="1:5">
      <c r="A126" s="1" t="s">
        <v>106</v>
      </c>
      <c r="B126" s="2"/>
      <c r="C126" s="3">
        <v>20</v>
      </c>
      <c r="D126" s="4">
        <f>B126*C126</f>
        <v>0</v>
      </c>
      <c r="E126" s="27" t="s">
        <v>71</v>
      </c>
    </row>
    <row r="127" spans="1:5">
      <c r="A127" s="1" t="s">
        <v>107</v>
      </c>
      <c r="B127" s="2"/>
      <c r="C127" s="3">
        <v>15</v>
      </c>
      <c r="D127" s="4">
        <f>B127*C127</f>
        <v>0</v>
      </c>
      <c r="E127" s="27" t="s">
        <v>71</v>
      </c>
    </row>
    <row r="128" spans="1:5" ht="38.25">
      <c r="A128" s="1" t="s">
        <v>108</v>
      </c>
      <c r="B128" s="2"/>
      <c r="C128" s="3">
        <v>8</v>
      </c>
      <c r="D128" s="4">
        <f>B128*C128</f>
        <v>0</v>
      </c>
      <c r="E128" s="27" t="s">
        <v>71</v>
      </c>
    </row>
    <row r="129" spans="1:7">
      <c r="A129" s="87" t="s">
        <v>109</v>
      </c>
      <c r="B129" s="89"/>
      <c r="C129" s="89"/>
      <c r="D129" s="89"/>
      <c r="E129" s="16"/>
    </row>
    <row r="130" spans="1:7" ht="38.25">
      <c r="A130" s="1" t="s">
        <v>110</v>
      </c>
      <c r="B130" s="2"/>
      <c r="C130" s="3">
        <v>25</v>
      </c>
      <c r="D130" s="4">
        <f>B130*C130</f>
        <v>0</v>
      </c>
      <c r="E130" s="27" t="s">
        <v>71</v>
      </c>
    </row>
    <row r="131" spans="1:7">
      <c r="A131" s="1" t="s">
        <v>111</v>
      </c>
      <c r="B131" s="2"/>
      <c r="C131" s="3">
        <v>10</v>
      </c>
      <c r="D131" s="4">
        <f>B131*C131</f>
        <v>0</v>
      </c>
      <c r="E131" s="27" t="s">
        <v>71</v>
      </c>
    </row>
    <row r="132" spans="1:7">
      <c r="A132" s="1" t="s">
        <v>112</v>
      </c>
      <c r="B132" s="2"/>
      <c r="C132" s="3">
        <v>8</v>
      </c>
      <c r="D132" s="4">
        <f>B132*C132</f>
        <v>0</v>
      </c>
      <c r="E132" s="27" t="s">
        <v>71</v>
      </c>
    </row>
    <row r="133" spans="1:7" ht="38.25">
      <c r="A133" s="1" t="s">
        <v>113</v>
      </c>
      <c r="B133" s="2"/>
      <c r="C133" s="3">
        <v>3</v>
      </c>
      <c r="D133" s="4">
        <f>B133*C133</f>
        <v>0</v>
      </c>
      <c r="E133" s="27" t="s">
        <v>71</v>
      </c>
    </row>
    <row r="134" spans="1:7" ht="25.5">
      <c r="A134" s="1" t="s">
        <v>114</v>
      </c>
      <c r="B134" s="2"/>
      <c r="C134" s="3">
        <v>6</v>
      </c>
      <c r="D134" s="4">
        <f>B134*C134</f>
        <v>0</v>
      </c>
      <c r="E134" s="27" t="s">
        <v>71</v>
      </c>
    </row>
    <row r="135" spans="1:7" ht="28.5" customHeight="1">
      <c r="A135" s="103" t="s">
        <v>115</v>
      </c>
      <c r="B135" s="108"/>
      <c r="C135" s="108"/>
      <c r="D135" s="108"/>
      <c r="E135" s="109"/>
    </row>
    <row r="136" spans="1:7" ht="25.5">
      <c r="A136" s="1" t="s">
        <v>116</v>
      </c>
      <c r="B136" s="58"/>
      <c r="C136" s="61">
        <v>10</v>
      </c>
      <c r="D136" s="61">
        <f t="shared" ref="D136:D143" si="6">B136*C136</f>
        <v>0</v>
      </c>
      <c r="E136" s="62" t="s">
        <v>1</v>
      </c>
      <c r="G136" s="42"/>
    </row>
    <row r="137" spans="1:7" ht="25.5">
      <c r="A137" s="33" t="s">
        <v>117</v>
      </c>
      <c r="B137" s="58"/>
      <c r="C137" s="61">
        <v>5</v>
      </c>
      <c r="D137" s="61">
        <f t="shared" si="6"/>
        <v>0</v>
      </c>
      <c r="E137" s="62" t="s">
        <v>1</v>
      </c>
      <c r="G137" s="42"/>
    </row>
    <row r="138" spans="1:7" ht="25.5">
      <c r="A138" s="1" t="s">
        <v>118</v>
      </c>
      <c r="B138" s="58"/>
      <c r="C138" s="61">
        <v>7</v>
      </c>
      <c r="D138" s="61">
        <f t="shared" si="6"/>
        <v>0</v>
      </c>
      <c r="E138" s="62" t="s">
        <v>1</v>
      </c>
      <c r="G138" s="42"/>
    </row>
    <row r="139" spans="1:7" ht="25.5">
      <c r="A139" s="1" t="s">
        <v>119</v>
      </c>
      <c r="B139" s="58"/>
      <c r="C139" s="61">
        <v>3</v>
      </c>
      <c r="D139" s="61">
        <f t="shared" si="6"/>
        <v>0</v>
      </c>
      <c r="E139" s="63" t="s">
        <v>1</v>
      </c>
      <c r="G139" s="42"/>
    </row>
    <row r="140" spans="1:7" ht="25.5">
      <c r="A140" s="1" t="s">
        <v>120</v>
      </c>
      <c r="B140" s="58"/>
      <c r="C140" s="61">
        <v>6</v>
      </c>
      <c r="D140" s="61">
        <f t="shared" si="6"/>
        <v>0</v>
      </c>
      <c r="E140" s="63" t="s">
        <v>1</v>
      </c>
      <c r="G140" s="42"/>
    </row>
    <row r="141" spans="1:7" ht="25.5">
      <c r="A141" s="1" t="s">
        <v>121</v>
      </c>
      <c r="B141" s="58"/>
      <c r="C141" s="61">
        <v>3</v>
      </c>
      <c r="D141" s="61">
        <f t="shared" si="6"/>
        <v>0</v>
      </c>
      <c r="E141" s="63" t="s">
        <v>1</v>
      </c>
      <c r="G141" s="42"/>
    </row>
    <row r="142" spans="1:7" ht="25.5">
      <c r="A142" s="1" t="s">
        <v>122</v>
      </c>
      <c r="B142" s="58"/>
      <c r="C142" s="61">
        <v>4</v>
      </c>
      <c r="D142" s="61">
        <f t="shared" si="6"/>
        <v>0</v>
      </c>
      <c r="E142" s="62" t="s">
        <v>1</v>
      </c>
      <c r="G142" s="42"/>
    </row>
    <row r="143" spans="1:7" ht="30">
      <c r="A143" s="34" t="s">
        <v>123</v>
      </c>
      <c r="B143" s="58"/>
      <c r="C143" s="61">
        <v>2</v>
      </c>
      <c r="D143" s="61">
        <f t="shared" si="6"/>
        <v>0</v>
      </c>
      <c r="E143" s="63" t="s">
        <v>1</v>
      </c>
      <c r="G143" s="42"/>
    </row>
    <row r="144" spans="1:7" ht="33" customHeight="1">
      <c r="A144" s="87" t="s">
        <v>124</v>
      </c>
      <c r="B144" s="88"/>
      <c r="C144" s="88"/>
      <c r="D144" s="88"/>
      <c r="E144" s="88"/>
    </row>
    <row r="145" spans="1:5">
      <c r="A145" s="1" t="s">
        <v>125</v>
      </c>
      <c r="B145" s="2"/>
      <c r="C145" s="3">
        <v>3</v>
      </c>
      <c r="D145" s="4">
        <f>B145*C145</f>
        <v>0</v>
      </c>
      <c r="E145" s="27" t="s">
        <v>126</v>
      </c>
    </row>
    <row r="146" spans="1:5">
      <c r="A146" s="1" t="s">
        <v>127</v>
      </c>
      <c r="B146" s="2"/>
      <c r="C146" s="3">
        <v>6</v>
      </c>
      <c r="D146" s="4">
        <f>B146*C146</f>
        <v>0</v>
      </c>
      <c r="E146" s="27" t="s">
        <v>126</v>
      </c>
    </row>
    <row r="147" spans="1:5" ht="34.5" customHeight="1">
      <c r="A147" s="87" t="s">
        <v>128</v>
      </c>
      <c r="B147" s="88"/>
      <c r="C147" s="88"/>
      <c r="D147" s="88"/>
      <c r="E147" s="88"/>
    </row>
    <row r="148" spans="1:5">
      <c r="A148" s="1" t="s">
        <v>129</v>
      </c>
      <c r="B148" s="2"/>
      <c r="C148" s="3">
        <v>3</v>
      </c>
      <c r="D148" s="4">
        <f>B148*C148</f>
        <v>0</v>
      </c>
      <c r="E148" s="27" t="s">
        <v>126</v>
      </c>
    </row>
    <row r="149" spans="1:5">
      <c r="A149" s="1" t="s">
        <v>130</v>
      </c>
      <c r="B149" s="2"/>
      <c r="C149" s="3">
        <v>6</v>
      </c>
      <c r="D149" s="4">
        <f>B149*C149</f>
        <v>0</v>
      </c>
      <c r="E149" s="27" t="s">
        <v>126</v>
      </c>
    </row>
    <row r="150" spans="1:5" ht="26.25" customHeight="1">
      <c r="A150" s="87" t="s">
        <v>131</v>
      </c>
      <c r="B150" s="89"/>
      <c r="C150" s="89"/>
      <c r="D150" s="89"/>
      <c r="E150" s="89"/>
    </row>
    <row r="151" spans="1:5" ht="25.5">
      <c r="A151" s="1" t="s">
        <v>132</v>
      </c>
      <c r="B151" s="2"/>
      <c r="C151" s="3">
        <v>8</v>
      </c>
      <c r="D151" s="4">
        <f t="shared" ref="D151:D158" si="7">B151*C151</f>
        <v>0</v>
      </c>
      <c r="E151" s="27" t="s">
        <v>126</v>
      </c>
    </row>
    <row r="152" spans="1:5" ht="25.5">
      <c r="A152" s="1" t="s">
        <v>133</v>
      </c>
      <c r="B152" s="2"/>
      <c r="C152" s="3">
        <v>5</v>
      </c>
      <c r="D152" s="4">
        <f t="shared" si="7"/>
        <v>0</v>
      </c>
      <c r="E152" s="27" t="s">
        <v>126</v>
      </c>
    </row>
    <row r="153" spans="1:5" ht="25.5">
      <c r="A153" s="1" t="s">
        <v>134</v>
      </c>
      <c r="B153" s="2"/>
      <c r="C153" s="3">
        <v>5</v>
      </c>
      <c r="D153" s="4">
        <f t="shared" si="7"/>
        <v>0</v>
      </c>
      <c r="E153" s="27" t="s">
        <v>126</v>
      </c>
    </row>
    <row r="154" spans="1:5" ht="38.25">
      <c r="A154" s="1" t="s">
        <v>135</v>
      </c>
      <c r="B154" s="2"/>
      <c r="C154" s="3">
        <v>4</v>
      </c>
      <c r="D154" s="4">
        <f t="shared" si="7"/>
        <v>0</v>
      </c>
      <c r="E154" s="27" t="s">
        <v>126</v>
      </c>
    </row>
    <row r="155" spans="1:5" ht="51">
      <c r="A155" s="1" t="s">
        <v>136</v>
      </c>
      <c r="B155" s="2"/>
      <c r="C155" s="3">
        <v>4</v>
      </c>
      <c r="D155" s="4">
        <f t="shared" si="7"/>
        <v>0</v>
      </c>
      <c r="E155" s="27" t="s">
        <v>126</v>
      </c>
    </row>
    <row r="156" spans="1:5" ht="51">
      <c r="A156" s="1" t="s">
        <v>137</v>
      </c>
      <c r="B156" s="2"/>
      <c r="C156" s="3">
        <v>3</v>
      </c>
      <c r="D156" s="4">
        <f t="shared" si="7"/>
        <v>0</v>
      </c>
      <c r="E156" s="27" t="s">
        <v>126</v>
      </c>
    </row>
    <row r="157" spans="1:5" ht="51">
      <c r="A157" s="1" t="s">
        <v>138</v>
      </c>
      <c r="B157" s="2"/>
      <c r="C157" s="3">
        <v>3</v>
      </c>
      <c r="D157" s="4">
        <f t="shared" si="7"/>
        <v>0</v>
      </c>
      <c r="E157" s="27" t="s">
        <v>126</v>
      </c>
    </row>
    <row r="158" spans="1:5" ht="51">
      <c r="A158" s="1" t="s">
        <v>139</v>
      </c>
      <c r="B158" s="2"/>
      <c r="C158" s="3">
        <v>2</v>
      </c>
      <c r="D158" s="4">
        <f t="shared" si="7"/>
        <v>0</v>
      </c>
      <c r="E158" s="27" t="s">
        <v>126</v>
      </c>
    </row>
    <row r="159" spans="1:5">
      <c r="A159" s="87" t="s">
        <v>140</v>
      </c>
      <c r="B159" s="89"/>
      <c r="C159" s="89"/>
      <c r="D159" s="89"/>
      <c r="E159" s="89"/>
    </row>
    <row r="160" spans="1:5">
      <c r="A160" s="51" t="s">
        <v>141</v>
      </c>
      <c r="B160" s="83"/>
      <c r="C160" s="54">
        <v>5</v>
      </c>
      <c r="D160" s="54">
        <f>B160*C160</f>
        <v>0</v>
      </c>
      <c r="E160" s="64" t="s">
        <v>1</v>
      </c>
    </row>
    <row r="161" spans="1:5">
      <c r="A161" s="90"/>
      <c r="B161" s="89"/>
      <c r="C161" s="89"/>
      <c r="D161" s="89"/>
      <c r="E161" s="89"/>
    </row>
    <row r="162" spans="1:5">
      <c r="A162" s="87" t="s">
        <v>142</v>
      </c>
      <c r="B162" s="89"/>
      <c r="C162" s="89"/>
      <c r="D162" s="19">
        <f>SUM(D160:D160,D124:D128,D130:D134,D136:D143,D145:D146,D148:D149,D151:D158)</f>
        <v>0</v>
      </c>
      <c r="E162" s="14"/>
    </row>
    <row r="163" spans="1:5">
      <c r="A163" s="21"/>
      <c r="B163" s="22"/>
      <c r="C163" s="22"/>
      <c r="D163" s="22"/>
      <c r="E163" s="20"/>
    </row>
    <row r="164" spans="1:5">
      <c r="A164" s="100" t="s">
        <v>143</v>
      </c>
      <c r="B164" s="101"/>
      <c r="C164" s="101"/>
      <c r="D164" s="101"/>
      <c r="E164" s="101"/>
    </row>
    <row r="165" spans="1:5" ht="38.25">
      <c r="A165" s="35" t="s">
        <v>77</v>
      </c>
      <c r="B165" s="35" t="s">
        <v>144</v>
      </c>
      <c r="C165" s="35" t="s">
        <v>9</v>
      </c>
      <c r="D165" s="35" t="s">
        <v>10</v>
      </c>
      <c r="E165" s="14" t="s">
        <v>11</v>
      </c>
    </row>
    <row r="166" spans="1:5">
      <c r="A166" s="102" t="s">
        <v>145</v>
      </c>
      <c r="B166" s="88"/>
      <c r="C166" s="88"/>
      <c r="D166" s="88"/>
      <c r="E166" s="88"/>
    </row>
    <row r="167" spans="1:5" ht="33.75" customHeight="1">
      <c r="A167" s="36" t="s">
        <v>146</v>
      </c>
      <c r="B167" s="65"/>
      <c r="C167" s="17">
        <v>5</v>
      </c>
      <c r="D167" s="18">
        <f>B167*C167</f>
        <v>0</v>
      </c>
      <c r="E167" s="27" t="s">
        <v>126</v>
      </c>
    </row>
    <row r="168" spans="1:5" ht="24.75" customHeight="1">
      <c r="A168" s="87" t="s">
        <v>147</v>
      </c>
      <c r="B168" s="88"/>
      <c r="C168" s="88"/>
      <c r="D168" s="88"/>
      <c r="E168" s="88"/>
    </row>
    <row r="169" spans="1:5" ht="51">
      <c r="A169" s="41" t="s">
        <v>148</v>
      </c>
      <c r="B169" s="65"/>
      <c r="C169" s="17">
        <v>4</v>
      </c>
      <c r="D169" s="18">
        <f>B169*C169</f>
        <v>0</v>
      </c>
      <c r="E169" s="27" t="s">
        <v>126</v>
      </c>
    </row>
    <row r="170" spans="1:5" ht="32.25" customHeight="1">
      <c r="A170" s="87" t="s">
        <v>149</v>
      </c>
      <c r="B170" s="88"/>
      <c r="C170" s="88"/>
      <c r="D170" s="88"/>
      <c r="E170" s="88"/>
    </row>
    <row r="171" spans="1:5" ht="25.5">
      <c r="A171" s="1" t="s">
        <v>150</v>
      </c>
      <c r="B171" s="58"/>
      <c r="C171" s="3">
        <v>5</v>
      </c>
      <c r="D171" s="3">
        <f>B171*C171</f>
        <v>0</v>
      </c>
      <c r="E171" s="27" t="s">
        <v>1</v>
      </c>
    </row>
    <row r="172" spans="1:5" ht="25.5">
      <c r="A172" s="1" t="s">
        <v>151</v>
      </c>
      <c r="B172" s="58"/>
      <c r="C172" s="3">
        <v>4</v>
      </c>
      <c r="D172" s="3">
        <f>B172*C172</f>
        <v>0</v>
      </c>
      <c r="E172" s="27" t="s">
        <v>1</v>
      </c>
    </row>
    <row r="173" spans="1:5" ht="29.25" customHeight="1">
      <c r="A173" s="1" t="s">
        <v>152</v>
      </c>
      <c r="B173" s="2"/>
      <c r="C173" s="3">
        <v>3</v>
      </c>
      <c r="D173" s="4">
        <f>B173*C173</f>
        <v>0</v>
      </c>
      <c r="E173" s="8" t="s">
        <v>153</v>
      </c>
    </row>
    <row r="174" spans="1:5">
      <c r="A174" s="87" t="s">
        <v>154</v>
      </c>
      <c r="B174" s="88"/>
      <c r="C174" s="88"/>
      <c r="D174" s="88"/>
      <c r="E174" s="88"/>
    </row>
    <row r="175" spans="1:5">
      <c r="A175" s="1" t="s">
        <v>155</v>
      </c>
      <c r="B175" s="58"/>
      <c r="C175" s="3">
        <v>4</v>
      </c>
      <c r="D175" s="3">
        <f>B175*C175</f>
        <v>0</v>
      </c>
      <c r="E175" s="27" t="s">
        <v>156</v>
      </c>
    </row>
    <row r="176" spans="1:5">
      <c r="A176" s="1" t="s">
        <v>157</v>
      </c>
      <c r="B176" s="58"/>
      <c r="C176" s="3">
        <v>2</v>
      </c>
      <c r="D176" s="3">
        <f t="shared" ref="D176:D184" si="8">B176*C176</f>
        <v>0</v>
      </c>
      <c r="E176" s="27" t="s">
        <v>156</v>
      </c>
    </row>
    <row r="177" spans="1:5">
      <c r="A177" s="1" t="s">
        <v>158</v>
      </c>
      <c r="B177" s="58"/>
      <c r="C177" s="3">
        <v>12</v>
      </c>
      <c r="D177" s="3">
        <f t="shared" si="8"/>
        <v>0</v>
      </c>
      <c r="E177" s="27" t="s">
        <v>156</v>
      </c>
    </row>
    <row r="178" spans="1:5">
      <c r="A178" s="1" t="s">
        <v>159</v>
      </c>
      <c r="B178" s="58"/>
      <c r="C178" s="3">
        <v>6</v>
      </c>
      <c r="D178" s="3">
        <f t="shared" si="8"/>
        <v>0</v>
      </c>
      <c r="E178" s="27" t="s">
        <v>156</v>
      </c>
    </row>
    <row r="179" spans="1:5">
      <c r="A179" s="1" t="s">
        <v>160</v>
      </c>
      <c r="B179" s="58"/>
      <c r="C179" s="3">
        <v>8</v>
      </c>
      <c r="D179" s="3">
        <f t="shared" si="8"/>
        <v>0</v>
      </c>
      <c r="E179" s="27" t="s">
        <v>156</v>
      </c>
    </row>
    <row r="180" spans="1:5">
      <c r="A180" s="1" t="s">
        <v>161</v>
      </c>
      <c r="B180" s="58"/>
      <c r="C180" s="3">
        <v>4</v>
      </c>
      <c r="D180" s="3">
        <f t="shared" si="8"/>
        <v>0</v>
      </c>
      <c r="E180" s="27" t="s">
        <v>156</v>
      </c>
    </row>
    <row r="181" spans="1:5">
      <c r="A181" s="48" t="s">
        <v>162</v>
      </c>
      <c r="B181" s="59"/>
      <c r="C181" s="3">
        <v>12</v>
      </c>
      <c r="D181" s="54">
        <f t="shared" si="8"/>
        <v>0</v>
      </c>
      <c r="E181" s="27" t="s">
        <v>156</v>
      </c>
    </row>
    <row r="182" spans="1:5">
      <c r="A182" s="48" t="s">
        <v>163</v>
      </c>
      <c r="B182" s="66"/>
      <c r="C182" s="6">
        <v>6</v>
      </c>
      <c r="D182" s="54">
        <f t="shared" si="8"/>
        <v>0</v>
      </c>
      <c r="E182" s="27" t="s">
        <v>156</v>
      </c>
    </row>
    <row r="183" spans="1:5">
      <c r="A183" s="48" t="s">
        <v>164</v>
      </c>
      <c r="B183" s="66"/>
      <c r="C183" s="6">
        <v>4</v>
      </c>
      <c r="D183" s="54">
        <f t="shared" si="8"/>
        <v>0</v>
      </c>
      <c r="E183" s="27" t="s">
        <v>156</v>
      </c>
    </row>
    <row r="184" spans="1:5">
      <c r="A184" s="48" t="s">
        <v>165</v>
      </c>
      <c r="B184" s="66"/>
      <c r="C184" s="6">
        <v>2</v>
      </c>
      <c r="D184" s="54">
        <f t="shared" si="8"/>
        <v>0</v>
      </c>
      <c r="E184" s="27" t="s">
        <v>156</v>
      </c>
    </row>
    <row r="185" spans="1:5">
      <c r="A185" s="87" t="s">
        <v>166</v>
      </c>
      <c r="B185" s="89"/>
      <c r="C185" s="89"/>
      <c r="D185" s="89"/>
      <c r="E185" s="89"/>
    </row>
    <row r="186" spans="1:5">
      <c r="A186" s="1" t="s">
        <v>167</v>
      </c>
      <c r="B186" s="67"/>
      <c r="C186" s="37">
        <v>2</v>
      </c>
      <c r="D186" s="3">
        <f>B186*C186</f>
        <v>0</v>
      </c>
      <c r="E186" s="27" t="s">
        <v>1</v>
      </c>
    </row>
    <row r="187" spans="1:5">
      <c r="A187" s="90"/>
      <c r="B187" s="89"/>
      <c r="C187" s="89"/>
      <c r="D187" s="89"/>
      <c r="E187" s="89"/>
    </row>
    <row r="188" spans="1:5">
      <c r="A188" s="87" t="s">
        <v>168</v>
      </c>
      <c r="B188" s="89"/>
      <c r="C188" s="89"/>
      <c r="D188" s="19">
        <f>SUM(D167,D169,D171:D173,D175:D184,D186)</f>
        <v>0</v>
      </c>
      <c r="E188" s="68"/>
    </row>
    <row r="189" spans="1:5">
      <c r="A189" s="38"/>
      <c r="B189" s="22"/>
      <c r="C189" s="22"/>
      <c r="D189" s="22"/>
      <c r="E189" s="22"/>
    </row>
    <row r="190" spans="1:5">
      <c r="A190" s="87" t="s">
        <v>169</v>
      </c>
      <c r="B190" s="89"/>
      <c r="C190" s="89"/>
      <c r="D190" s="19">
        <f>D$188+D$162+D$119+D$97+D$60</f>
        <v>0</v>
      </c>
      <c r="E190" s="19"/>
    </row>
    <row r="191" spans="1:5">
      <c r="A191" s="38"/>
      <c r="B191" s="22"/>
      <c r="C191" s="22"/>
      <c r="D191" s="22"/>
      <c r="E191" s="22"/>
    </row>
    <row r="192" spans="1:5">
      <c r="A192" s="39"/>
      <c r="B192" s="22"/>
      <c r="C192" s="22"/>
      <c r="D192" s="22"/>
      <c r="E192" s="22"/>
    </row>
    <row r="193" spans="1:5" ht="15" customHeight="1">
      <c r="A193" s="91" t="s">
        <v>192</v>
      </c>
      <c r="B193" s="92"/>
      <c r="C193" s="92"/>
      <c r="D193" s="92"/>
      <c r="E193" s="93"/>
    </row>
    <row r="194" spans="1:5">
      <c r="A194" s="94"/>
      <c r="B194" s="95"/>
      <c r="C194" s="95"/>
      <c r="D194" s="95"/>
      <c r="E194" s="96"/>
    </row>
    <row r="195" spans="1:5">
      <c r="A195" s="97"/>
      <c r="B195" s="98"/>
      <c r="C195" s="98"/>
      <c r="D195" s="98"/>
      <c r="E195" s="99"/>
    </row>
    <row r="196" spans="1:5">
      <c r="A196" s="31"/>
      <c r="B196" s="31"/>
      <c r="C196" s="31"/>
      <c r="D196" s="31"/>
      <c r="E196" s="31"/>
    </row>
    <row r="197" spans="1:5">
      <c r="A197" s="31"/>
      <c r="B197" s="31"/>
      <c r="C197" s="31"/>
      <c r="D197" s="31"/>
      <c r="E197" s="31"/>
    </row>
    <row r="198" spans="1:5">
      <c r="A198" s="69" t="s">
        <v>170</v>
      </c>
      <c r="B198" s="22"/>
      <c r="C198" s="22"/>
      <c r="D198" s="22"/>
      <c r="E198" s="22"/>
    </row>
    <row r="199" spans="1:5">
      <c r="A199" s="38"/>
      <c r="B199" s="22"/>
      <c r="C199" s="22"/>
      <c r="D199" s="22"/>
      <c r="E199" s="22"/>
    </row>
    <row r="200" spans="1:5">
      <c r="A200" s="38" t="s">
        <v>171</v>
      </c>
      <c r="B200" s="22"/>
      <c r="C200" s="22"/>
      <c r="D200" s="22"/>
      <c r="E200" s="22"/>
    </row>
    <row r="201" spans="1:5">
      <c r="A201" s="38"/>
      <c r="B201" s="22"/>
      <c r="C201" s="22"/>
      <c r="D201" s="22"/>
      <c r="E201" s="22"/>
    </row>
    <row r="202" spans="1:5">
      <c r="A202" s="40" t="s">
        <v>172</v>
      </c>
      <c r="B202" s="22"/>
      <c r="C202" s="22"/>
      <c r="D202" s="22"/>
      <c r="E202" s="22"/>
    </row>
    <row r="203" spans="1:5" ht="39.75" customHeight="1">
      <c r="A203" s="84" t="s">
        <v>189</v>
      </c>
      <c r="B203" s="85"/>
      <c r="C203" s="85"/>
      <c r="D203" s="85"/>
      <c r="E203" s="85"/>
    </row>
    <row r="204" spans="1:5">
      <c r="A204" s="86" t="s">
        <v>190</v>
      </c>
      <c r="B204" s="86"/>
      <c r="C204" s="86"/>
      <c r="D204" s="86"/>
      <c r="E204" s="86"/>
    </row>
    <row r="205" spans="1:5">
      <c r="A205" s="86"/>
      <c r="B205" s="86"/>
      <c r="C205" s="86"/>
      <c r="D205" s="86"/>
      <c r="E205" s="86"/>
    </row>
    <row r="209" spans="1:2">
      <c r="A209" s="20" t="s">
        <v>213</v>
      </c>
      <c r="B209" s="70"/>
    </row>
    <row r="210" spans="1:2" ht="15.75" thickBot="1">
      <c r="A210" s="38"/>
      <c r="B210" s="22"/>
    </row>
    <row r="211" spans="1:2" ht="15.75" thickBot="1">
      <c r="A211" s="71" t="s">
        <v>214</v>
      </c>
      <c r="B211" s="72" t="s">
        <v>215</v>
      </c>
    </row>
    <row r="212" spans="1:2">
      <c r="A212" s="73" t="s">
        <v>216</v>
      </c>
      <c r="B212" s="77">
        <f>D60</f>
        <v>0</v>
      </c>
    </row>
    <row r="213" spans="1:2">
      <c r="A213" s="74" t="s">
        <v>217</v>
      </c>
      <c r="B213" s="78">
        <f>D97</f>
        <v>0</v>
      </c>
    </row>
    <row r="214" spans="1:2">
      <c r="A214" s="74" t="s">
        <v>218</v>
      </c>
      <c r="B214" s="79">
        <f>D119</f>
        <v>0</v>
      </c>
    </row>
    <row r="215" spans="1:2" ht="25.5">
      <c r="A215" s="74" t="s">
        <v>219</v>
      </c>
      <c r="B215" s="79">
        <f>D162</f>
        <v>0</v>
      </c>
    </row>
    <row r="216" spans="1:2" ht="26.25" thickBot="1">
      <c r="A216" s="75" t="s">
        <v>220</v>
      </c>
      <c r="B216" s="80">
        <f>D188</f>
        <v>0</v>
      </c>
    </row>
    <row r="217" spans="1:2" ht="15.75" thickBot="1">
      <c r="A217" s="21"/>
      <c r="B217" s="81"/>
    </row>
    <row r="218" spans="1:2" ht="15.75" thickBot="1">
      <c r="A218" s="76" t="s">
        <v>221</v>
      </c>
      <c r="B218" s="82">
        <f>SUM(B212:B216)</f>
        <v>0</v>
      </c>
    </row>
  </sheetData>
  <sheetProtection sheet="1" objects="1" scenarios="1" selectLockedCells="1"/>
  <mergeCells count="57">
    <mergeCell ref="A12:E12"/>
    <mergeCell ref="A14:E14"/>
    <mergeCell ref="B7:E7"/>
    <mergeCell ref="A2:E2"/>
    <mergeCell ref="A3:E3"/>
    <mergeCell ref="A4:E4"/>
    <mergeCell ref="A5:E5"/>
    <mergeCell ref="A6:E6"/>
    <mergeCell ref="B8:E8"/>
    <mergeCell ref="A43:E43"/>
    <mergeCell ref="A89:E89"/>
    <mergeCell ref="A54:E54"/>
    <mergeCell ref="A81:E81"/>
    <mergeCell ref="A85:E85"/>
    <mergeCell ref="A34:E34"/>
    <mergeCell ref="A28:E28"/>
    <mergeCell ref="B9:E9"/>
    <mergeCell ref="B10:E10"/>
    <mergeCell ref="A96:E96"/>
    <mergeCell ref="A59:E59"/>
    <mergeCell ref="A16:E16"/>
    <mergeCell ref="A94:E94"/>
    <mergeCell ref="A91:E91"/>
    <mergeCell ref="A71:E71"/>
    <mergeCell ref="A60:C60"/>
    <mergeCell ref="A56:E56"/>
    <mergeCell ref="A62:E62"/>
    <mergeCell ref="A64:E64"/>
    <mergeCell ref="A129:D129"/>
    <mergeCell ref="A120:E120"/>
    <mergeCell ref="A144:E144"/>
    <mergeCell ref="A135:E135"/>
    <mergeCell ref="A123:E123"/>
    <mergeCell ref="A121:E121"/>
    <mergeCell ref="A101:E101"/>
    <mergeCell ref="A119:C119"/>
    <mergeCell ref="A97:C97"/>
    <mergeCell ref="A99:E99"/>
    <mergeCell ref="A113:E113"/>
    <mergeCell ref="A118:E118"/>
    <mergeCell ref="A147:E147"/>
    <mergeCell ref="A170:E170"/>
    <mergeCell ref="A159:E159"/>
    <mergeCell ref="A161:E161"/>
    <mergeCell ref="A162:C162"/>
    <mergeCell ref="A164:E164"/>
    <mergeCell ref="A166:E166"/>
    <mergeCell ref="A168:E168"/>
    <mergeCell ref="A150:E150"/>
    <mergeCell ref="A203:E203"/>
    <mergeCell ref="A204:E205"/>
    <mergeCell ref="A174:E174"/>
    <mergeCell ref="A185:E185"/>
    <mergeCell ref="A187:E187"/>
    <mergeCell ref="A188:C188"/>
    <mergeCell ref="A190:C190"/>
    <mergeCell ref="A193:E195"/>
  </mergeCells>
  <phoneticPr fontId="10" type="noConversion"/>
  <pageMargins left="0.25" right="0.25" top="0.75" bottom="0.75" header="0.3" footer="0.3"/>
  <pageSetup paperSize="9" scale="9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Vera Angelova</dc:creator>
  <cp:lastModifiedBy>Gennady Agre</cp:lastModifiedBy>
  <cp:lastPrinted>2019-11-15T17:42:36Z</cp:lastPrinted>
  <dcterms:created xsi:type="dcterms:W3CDTF">2019-11-08T12:47:07Z</dcterms:created>
  <dcterms:modified xsi:type="dcterms:W3CDTF">2020-01-29T14:25:55Z</dcterms:modified>
</cp:coreProperties>
</file>